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BILATERALNI SMLOUVY\ZPC\ZPC2017-2\Vyhlášení\"/>
    </mc:Choice>
  </mc:AlternateContent>
  <bookViews>
    <workbookView xWindow="0" yWindow="0" windowWidth="18180" windowHeight="10335" tabRatio="921"/>
  </bookViews>
  <sheets>
    <sheet name="Formular" sheetId="52" r:id="rId1"/>
    <sheet name="Rozbalovaci seznamy" sheetId="11" r:id="rId2"/>
  </sheets>
  <definedNames>
    <definedName name="_xlnm._FilterDatabase" localSheetId="1" hidden="1">'Rozbalovaci seznamy'!$G$1:$G$91</definedName>
    <definedName name="BAS">'Rozbalovaci seznamy'!#REF!</definedName>
    <definedName name="CSIR">'Rozbalovaci seznamy'!#REF!</definedName>
    <definedName name="NAS">'Rozbalovaci seznamy'!#REF!</definedName>
    <definedName name="NASB">'Rozbalovaci seznamy'!#REF!</definedName>
    <definedName name="NRF">'Rozbalovaci seznamy'!#REF!</definedName>
    <definedName name="_xlnm.Print_Area" localSheetId="0">Formular!$B$5:$Z$272</definedName>
    <definedName name="_xlnm.Print_Area" localSheetId="1">'Rozbalovaci seznamy'!$A$1:$W$116</definedName>
    <definedName name="PAN">'Rozbalovaci seznamy'!#REF!</definedName>
    <definedName name="Partner">Formular!#REF!</definedName>
    <definedName name="PAU">'Rozbalovaci seznamy'!#REF!</definedName>
    <definedName name="RAMS">'Rozbalovaci seznamy'!#REF!</definedName>
    <definedName name="RAS">'Rozbalovaci seznamy'!#REF!</definedName>
    <definedName name="SANU">'Rozbalovaci seznamy'!#REF!</definedName>
    <definedName name="SAV">'Rozbalovaci seznamy'!#REF!</definedName>
  </definedNames>
  <calcPr calcId="162913"/>
</workbook>
</file>

<file path=xl/calcChain.xml><?xml version="1.0" encoding="utf-8"?>
<calcChain xmlns="http://schemas.openxmlformats.org/spreadsheetml/2006/main">
  <c r="AC238" i="52" l="1"/>
  <c r="AC244" i="52"/>
  <c r="AC250" i="52"/>
  <c r="AC256" i="52"/>
  <c r="AC262" i="52"/>
  <c r="AC268" i="52"/>
  <c r="AC232" i="52"/>
  <c r="AC18" i="52"/>
  <c r="AC15" i="52" l="1"/>
  <c r="AC14" i="52"/>
  <c r="AC13" i="52"/>
  <c r="AC12" i="52"/>
  <c r="AC11" i="52"/>
  <c r="AC214" i="52" l="1"/>
  <c r="AC213" i="52"/>
  <c r="AC212" i="52"/>
  <c r="AC39" i="52"/>
  <c r="AC38" i="52"/>
  <c r="AC37" i="52"/>
  <c r="C65" i="52"/>
  <c r="G82" i="52" l="1"/>
  <c r="G80" i="52"/>
  <c r="U74" i="52" l="1"/>
  <c r="G121" i="52" l="1"/>
  <c r="G94" i="52"/>
  <c r="G93" i="52"/>
  <c r="G92" i="52"/>
  <c r="Y134" i="52" l="1"/>
  <c r="Y133" i="52"/>
  <c r="M134" i="52"/>
  <c r="M133" i="52"/>
  <c r="M137" i="52" l="1"/>
  <c r="M136" i="52"/>
  <c r="G104" i="52" l="1"/>
  <c r="G105" i="52"/>
  <c r="G30" i="52" l="1"/>
  <c r="G29" i="52"/>
  <c r="Y74" i="52" l="1"/>
</calcChain>
</file>

<file path=xl/sharedStrings.xml><?xml version="1.0" encoding="utf-8"?>
<sst xmlns="http://schemas.openxmlformats.org/spreadsheetml/2006/main" count="926" uniqueCount="746">
  <si>
    <t>Podpis</t>
  </si>
  <si>
    <t>Citizenship:</t>
  </si>
  <si>
    <t>S - studijní pobyt</t>
  </si>
  <si>
    <t>Datum</t>
  </si>
  <si>
    <t>PŘÍJMENÍ</t>
  </si>
  <si>
    <t>I</t>
  </si>
  <si>
    <t>II</t>
  </si>
  <si>
    <t>III</t>
  </si>
  <si>
    <t>Email(s):</t>
  </si>
  <si>
    <t>Jméno(a)</t>
  </si>
  <si>
    <t>yes</t>
  </si>
  <si>
    <t>no</t>
  </si>
  <si>
    <t>Passive participation</t>
  </si>
  <si>
    <t>II.P - Patent</t>
  </si>
  <si>
    <t>II.R - Software</t>
  </si>
  <si>
    <t>I.D - Articles in proceedings of scientific meetings</t>
  </si>
  <si>
    <t>II.F - Results with a legal protection (utility models, industrial designs)</t>
  </si>
  <si>
    <t>II.G - Technically implemented results (prototypes, functional samples)</t>
  </si>
  <si>
    <t>III.A - Audiovisual production, elektronic documents</t>
  </si>
  <si>
    <t>III.E - Organization of exhibitions</t>
  </si>
  <si>
    <t>III.M - Organization of conferences</t>
  </si>
  <si>
    <t>III.W - Organization of workshops</t>
  </si>
  <si>
    <t>II.H - Results incorporated into (non) legislative documents and to approved strategic and conceptual documents of state and public administration</t>
  </si>
  <si>
    <t>II.N - Applied certified methodologies, procedures, specialized maps</t>
  </si>
  <si>
    <t>SURNAME:</t>
  </si>
  <si>
    <t>Forename(s):</t>
  </si>
  <si>
    <t>Specialization:</t>
  </si>
  <si>
    <t>Czech Republic</t>
  </si>
  <si>
    <t>Academy of Sciences of the Czech Republic</t>
  </si>
  <si>
    <t>Meeting 1</t>
  </si>
  <si>
    <t>Birth date:</t>
  </si>
  <si>
    <t>Nationality:</t>
  </si>
  <si>
    <t>Type of participation</t>
  </si>
  <si>
    <t>Name:</t>
  </si>
  <si>
    <t>Address:</t>
  </si>
  <si>
    <t>Position:</t>
  </si>
  <si>
    <t>I. RECEIVING PARTY</t>
  </si>
  <si>
    <t>II. SENDING PARTY</t>
  </si>
  <si>
    <t>Title:</t>
  </si>
  <si>
    <t>Venue:</t>
  </si>
  <si>
    <t>Organizer(s):</t>
  </si>
  <si>
    <t>Student</t>
  </si>
  <si>
    <t>IV. TRAVEL ARRANGEMENTS</t>
  </si>
  <si>
    <t>Tituly</t>
  </si>
  <si>
    <t>Razítko</t>
  </si>
  <si>
    <t>Senior researcher</t>
  </si>
  <si>
    <t>Označte křížkem vhodnou(é) variantu(y).</t>
  </si>
  <si>
    <t>Phone(s):</t>
  </si>
  <si>
    <t>b) pracoviště AV ČR, v. v. i.:</t>
  </si>
  <si>
    <t>Department / Unit:</t>
  </si>
  <si>
    <t>Organizational or other functions (chair, coorganizer etc.)</t>
  </si>
  <si>
    <t>Active participation (invited, oral, poster)</t>
  </si>
  <si>
    <t>+420</t>
  </si>
  <si>
    <t>III. VISITING RESEARCHER</t>
  </si>
  <si>
    <t>Contact person:</t>
  </si>
  <si>
    <t>V. PROGRAMME OF THE VISIT</t>
  </si>
  <si>
    <t>Purpose of the visit:</t>
  </si>
  <si>
    <t>VI. SCIENTIFIC FOCUS OF THE VISIT</t>
  </si>
  <si>
    <t>.</t>
  </si>
  <si>
    <t>@</t>
  </si>
  <si>
    <t>Národní 3</t>
  </si>
  <si>
    <t>I.B - Scientific books</t>
  </si>
  <si>
    <t>I.C - Chapters in scientific books</t>
  </si>
  <si>
    <t>I.J - Articles in scientific journals</t>
  </si>
  <si>
    <t>II.Z - Pilot plants, applied verified technologies, new strains and breeds</t>
  </si>
  <si>
    <t>Degree(s):</t>
  </si>
  <si>
    <t>Title</t>
  </si>
  <si>
    <t>Ms</t>
  </si>
  <si>
    <t>Mr</t>
  </si>
  <si>
    <t>Passport - number:
- date of expiry:</t>
  </si>
  <si>
    <t>Vyberte z rozbalovacího seznamu.</t>
  </si>
  <si>
    <t>Popište.</t>
  </si>
  <si>
    <t>Uveďte plný název výstupu.</t>
  </si>
  <si>
    <t>Specifikujte.</t>
  </si>
  <si>
    <t>Uveďte názvy.</t>
  </si>
  <si>
    <t>Foreign languages:</t>
  </si>
  <si>
    <t>Institution 2</t>
  </si>
  <si>
    <t>Registrační číslo:</t>
  </si>
  <si>
    <t>+</t>
  </si>
  <si>
    <t>Účel cesty</t>
  </si>
  <si>
    <t xml:space="preserve">AA. Philosophy and religion  </t>
  </si>
  <si>
    <t xml:space="preserve">AB. History  </t>
  </si>
  <si>
    <t xml:space="preserve">AC. Archaeology, anthropology, ethnology  </t>
  </si>
  <si>
    <t xml:space="preserve">AD. Political sciences  </t>
  </si>
  <si>
    <t xml:space="preserve">AE. Management, administration and clerical work  </t>
  </si>
  <si>
    <t xml:space="preserve">AF. Documentation, librarianship, work with information  </t>
  </si>
  <si>
    <t xml:space="preserve">AG. Legal sciences  </t>
  </si>
  <si>
    <t xml:space="preserve">AH. Economics  </t>
  </si>
  <si>
    <t xml:space="preserve">AI. Linguistics  </t>
  </si>
  <si>
    <t xml:space="preserve">AJ. Literature, mass media, audio-visual activities  </t>
  </si>
  <si>
    <t xml:space="preserve">AK. Sport and leisure time activities  </t>
  </si>
  <si>
    <t xml:space="preserve">AL. Art, architecture, cultural heritage  </t>
  </si>
  <si>
    <t xml:space="preserve">AM. Pedagogy and education  </t>
  </si>
  <si>
    <t xml:space="preserve">AN. Psychology  </t>
  </si>
  <si>
    <t xml:space="preserve">AO. Sociology, demography  </t>
  </si>
  <si>
    <t xml:space="preserve">AP. Municipal, regional and transportation planning  </t>
  </si>
  <si>
    <t xml:space="preserve">AQ. Safety and health protection, safety in operating machinery  </t>
  </si>
  <si>
    <t xml:space="preserve">BA. General mathematics  </t>
  </si>
  <si>
    <t xml:space="preserve">BB. Applied statistics, operational research  </t>
  </si>
  <si>
    <t xml:space="preserve">BC. Theory and management systems  </t>
  </si>
  <si>
    <t xml:space="preserve">BD. Information theory  </t>
  </si>
  <si>
    <t xml:space="preserve">BE. Theoretical physics  </t>
  </si>
  <si>
    <t xml:space="preserve">BF. Elementary particle theory and high energy physics  </t>
  </si>
  <si>
    <t xml:space="preserve">BG. Nuclear, atomic and molecular physics, accelerators  </t>
  </si>
  <si>
    <t xml:space="preserve">BH. Optics, masers and lasers  </t>
  </si>
  <si>
    <t xml:space="preserve">BI. Acoustics and oscillation  </t>
  </si>
  <si>
    <t xml:space="preserve">BJ. Thermodynamics  </t>
  </si>
  <si>
    <t xml:space="preserve">BK. Liquid mechanics  </t>
  </si>
  <si>
    <t xml:space="preserve">BL. Plasma physics and discharge through gases  </t>
  </si>
  <si>
    <t xml:space="preserve">BM. Solid-state physics and magnetism  </t>
  </si>
  <si>
    <t xml:space="preserve">BN. Astronomy and celestial mechanics, astrophysics  </t>
  </si>
  <si>
    <t xml:space="preserve">BO. Biophysics  </t>
  </si>
  <si>
    <t xml:space="preserve">CA. Inorganic chemistry  </t>
  </si>
  <si>
    <t xml:space="preserve">CB. Analytical chemistry, separation  </t>
  </si>
  <si>
    <t xml:space="preserve">CC. Organic chemistry  </t>
  </si>
  <si>
    <t xml:space="preserve">CD. Macromolecular chemistry  </t>
  </si>
  <si>
    <t xml:space="preserve">CE. Biochemistry  </t>
  </si>
  <si>
    <t xml:space="preserve">CF. Physical chemistry and theoretical chemistry  </t>
  </si>
  <si>
    <t xml:space="preserve">CG. Electrochemistry  </t>
  </si>
  <si>
    <t xml:space="preserve">CH. Nuclear and quantum chemistry, photo chemistry  </t>
  </si>
  <si>
    <t xml:space="preserve">CI. Industrial chemistry and chemical engineering  </t>
  </si>
  <si>
    <t xml:space="preserve">DA. Hydrology and limnology  </t>
  </si>
  <si>
    <t xml:space="preserve">DB. Geology and mineralogy  </t>
  </si>
  <si>
    <t xml:space="preserve">DC. Seismology, volcanology and Earth structure  </t>
  </si>
  <si>
    <t xml:space="preserve">DD. Geochemistry  </t>
  </si>
  <si>
    <t xml:space="preserve">DE. Earth magnetism, geodesy, geography  </t>
  </si>
  <si>
    <t xml:space="preserve">DF. Pedology  </t>
  </si>
  <si>
    <t xml:space="preserve">DG. Atmospheric sciences, meteorology  </t>
  </si>
  <si>
    <t xml:space="preserve">DH. Mining industry including coal mining and processing  </t>
  </si>
  <si>
    <t xml:space="preserve">DI. Pollution and air control </t>
  </si>
  <si>
    <t xml:space="preserve">DJ. Pollution and water control  </t>
  </si>
  <si>
    <t xml:space="preserve">DK. Contamination and decontamination of soil including pesticides  </t>
  </si>
  <si>
    <t xml:space="preserve">DL. Nuclear waste, radioactive pollution and control  </t>
  </si>
  <si>
    <t xml:space="preserve">DM. Solid waste and its control, recycling  </t>
  </si>
  <si>
    <t xml:space="preserve">DN. Environmental impact on health  </t>
  </si>
  <si>
    <t xml:space="preserve">DO. Protection of landscape  </t>
  </si>
  <si>
    <t xml:space="preserve">EA. Morphological game parks and cytology  </t>
  </si>
  <si>
    <t xml:space="preserve">EB. Genetics and molecular biology  </t>
  </si>
  <si>
    <t xml:space="preserve">EC. Immunology  </t>
  </si>
  <si>
    <t xml:space="preserve">ED. Physiology  </t>
  </si>
  <si>
    <t xml:space="preserve">EE. Microbiology, virology  </t>
  </si>
  <si>
    <t xml:space="preserve">EF. Botany  </t>
  </si>
  <si>
    <t xml:space="preserve">EG. Zoology  </t>
  </si>
  <si>
    <t xml:space="preserve">EI. Biotechnology and bionics  </t>
  </si>
  <si>
    <t xml:space="preserve">FA. Cardiovascular diseases including cardio-surgery  </t>
  </si>
  <si>
    <t xml:space="preserve">FB. Endocrinology, diabetology, metabolism, nutrition  </t>
  </si>
  <si>
    <t xml:space="preserve">FC. Pneumology  </t>
  </si>
  <si>
    <t xml:space="preserve">FD. Oncology and haematology  </t>
  </si>
  <si>
    <t xml:space="preserve">FE. Other fields of internal medicine  </t>
  </si>
  <si>
    <t xml:space="preserve">FF. ENT (ie. ear, nose, throat), ophthalmology, dentistry  </t>
  </si>
  <si>
    <t xml:space="preserve">FG. Paediatrics  </t>
  </si>
  <si>
    <t xml:space="preserve">FH. Neurology, neuro-surgery, nuero-sciences  </t>
  </si>
  <si>
    <t xml:space="preserve">FI. Traumatology and orthopaedics  </t>
  </si>
  <si>
    <t xml:space="preserve">FJ. Surgery including transplantology  </t>
  </si>
  <si>
    <t xml:space="preserve">FR. Pharmacology and apothecary chemistry </t>
  </si>
  <si>
    <t xml:space="preserve">FS. Medical facilities, apparatus and equipment </t>
  </si>
  <si>
    <t xml:space="preserve">GA. Agricultural economics </t>
  </si>
  <si>
    <t xml:space="preserve">GB. Agricultural machines and construction </t>
  </si>
  <si>
    <t xml:space="preserve">GC. Plant growing, crop rotation </t>
  </si>
  <si>
    <t xml:space="preserve">GD. Fertilization, irrigation, soil treatment </t>
  </si>
  <si>
    <t xml:space="preserve">GE. Plant cultivation </t>
  </si>
  <si>
    <t xml:space="preserve">GF. Diseases, pests, weeds and plant protection </t>
  </si>
  <si>
    <t xml:space="preserve">GG. Zootechnics </t>
  </si>
  <si>
    <t xml:space="preserve">GH. Nutrition of farm animals </t>
  </si>
  <si>
    <t xml:space="preserve">GI. Farm animal breeding and farm animal pedigree breeding </t>
  </si>
  <si>
    <t xml:space="preserve">GJ. Diseases and animal vermin, veterinary medicine </t>
  </si>
  <si>
    <t xml:space="preserve">GK. Forestry </t>
  </si>
  <si>
    <t xml:space="preserve">GL. Fishery </t>
  </si>
  <si>
    <t xml:space="preserve">GM. Food industry </t>
  </si>
  <si>
    <t xml:space="preserve">IN. Informatics </t>
  </si>
  <si>
    <t xml:space="preserve">JA. Electronics and optoelectronics </t>
  </si>
  <si>
    <t xml:space="preserve">JB. Sensors, detecting elements, measurement and regulation </t>
  </si>
  <si>
    <t xml:space="preserve">JC. Computer hardware and software </t>
  </si>
  <si>
    <t xml:space="preserve">JD. Use of computers, robotics and its application </t>
  </si>
  <si>
    <t xml:space="preserve">JF. Nuclear energy </t>
  </si>
  <si>
    <t xml:space="preserve">JG. Metallurgy, metal materials </t>
  </si>
  <si>
    <t xml:space="preserve">JH. Ceramics, fire-proof materials and glass </t>
  </si>
  <si>
    <t xml:space="preserve">JI. Composite materials </t>
  </si>
  <si>
    <t xml:space="preserve">JJ. Other materials </t>
  </si>
  <si>
    <t xml:space="preserve">JK. Corrosion and material surfaces </t>
  </si>
  <si>
    <t xml:space="preserve">JL. Fatigue and fracture mechanics </t>
  </si>
  <si>
    <t xml:space="preserve">JM. Structural engineering </t>
  </si>
  <si>
    <t xml:space="preserve">JN. Civil engineering </t>
  </si>
  <si>
    <t xml:space="preserve">JO. Land transport systems and equipment </t>
  </si>
  <si>
    <t xml:space="preserve">JP. Industrial processes and processing </t>
  </si>
  <si>
    <t xml:space="preserve">JQ. Machinery and tools </t>
  </si>
  <si>
    <t xml:space="preserve">JR. Other machinery industry </t>
  </si>
  <si>
    <t xml:space="preserve">JS. Reliability and quality management, industrial testing </t>
  </si>
  <si>
    <t xml:space="preserve">JT. Propulsion, engines and fuels </t>
  </si>
  <si>
    <t xml:space="preserve">JU. Aeronautics, aerodynamics, aeroplanes </t>
  </si>
  <si>
    <t xml:space="preserve">JV. Cosmic technologies </t>
  </si>
  <si>
    <t xml:space="preserve">JW. Navigation, connection, detection and countermeasure </t>
  </si>
  <si>
    <t xml:space="preserve">JY. Firearms, ammunition, explosives, combat vehicles </t>
  </si>
  <si>
    <t>NÁVOD na vyplnění formuláře</t>
  </si>
  <si>
    <t>Photo:</t>
  </si>
  <si>
    <t>Oslovení vyberte z rozbalovacího seznamu.</t>
  </si>
  <si>
    <t>APPLICATION FORM</t>
  </si>
  <si>
    <t>NÁVRHOVÝ LIST</t>
  </si>
  <si>
    <t>Registration Nr.:</t>
  </si>
  <si>
    <t>Cesta tam</t>
  </si>
  <si>
    <t>Cesta zpět</t>
  </si>
  <si>
    <t>Way there</t>
  </si>
  <si>
    <t>Way back</t>
  </si>
  <si>
    <t>SC - studijní pobyt spojený s účastí na konferenci</t>
  </si>
  <si>
    <t>C - účast na konferenci</t>
  </si>
  <si>
    <t>Scientific Group 1</t>
  </si>
  <si>
    <t>Scientific Group 2</t>
  </si>
  <si>
    <t>Scientific Group 3</t>
  </si>
  <si>
    <t>Uveďte ve formátu: tituly před jménem, tituly za jménem</t>
  </si>
  <si>
    <t>Astronomický ústav AV ČR, v. v. i.</t>
  </si>
  <si>
    <t>Fričova 298</t>
  </si>
  <si>
    <t>251 65</t>
  </si>
  <si>
    <t>Ondřejov</t>
  </si>
  <si>
    <t>ASÚ</t>
  </si>
  <si>
    <t>Fyzikální ústav AV ČR, v. v. i.</t>
  </si>
  <si>
    <t>Na Slovance 2</t>
  </si>
  <si>
    <t>182 21</t>
  </si>
  <si>
    <t>Praha 8</t>
  </si>
  <si>
    <t>FZÚ</t>
  </si>
  <si>
    <t>Matematický ústav AV ČR, v. v. i.</t>
  </si>
  <si>
    <t>Žitná 25</t>
  </si>
  <si>
    <t>115 67</t>
  </si>
  <si>
    <t>Praha 1</t>
  </si>
  <si>
    <t>MÚ</t>
  </si>
  <si>
    <t>Ústav informatiky AV ČR, v. v. i.</t>
  </si>
  <si>
    <t>Pod Vodárenskou věží 2</t>
  </si>
  <si>
    <t>182 07</t>
  </si>
  <si>
    <t>ÚI</t>
  </si>
  <si>
    <t>Ústav jaderné fyziky AV ČR, v. v. i.</t>
  </si>
  <si>
    <t>Řež</t>
  </si>
  <si>
    <t>250 68</t>
  </si>
  <si>
    <t>ÚJF</t>
  </si>
  <si>
    <t>Ústav teorie informace a automatizace AV ČR, v. v. i.</t>
  </si>
  <si>
    <t>182 08</t>
  </si>
  <si>
    <t>ÚTIA</t>
  </si>
  <si>
    <t>Ústav fotoniky a elektroniky AV ČR, v. v. i.</t>
  </si>
  <si>
    <t>Chaberská 57</t>
  </si>
  <si>
    <t>182 51</t>
  </si>
  <si>
    <t>ÚFE</t>
  </si>
  <si>
    <t>Ústav fyziky materiálů AV ČR, v. v. i.</t>
  </si>
  <si>
    <t>Žižkova 22</t>
  </si>
  <si>
    <t>616 62</t>
  </si>
  <si>
    <t>Brno</t>
  </si>
  <si>
    <t>ÚFM</t>
  </si>
  <si>
    <t>Ústav fyziky plazmatu AV ČR, v. v. i.</t>
  </si>
  <si>
    <t>Za Slovankou 1782/3</t>
  </si>
  <si>
    <t>182 00</t>
  </si>
  <si>
    <t>ÚFP</t>
  </si>
  <si>
    <t>Ústav pro hydrodynamiku AV ČR, v. v. i.</t>
  </si>
  <si>
    <t>Pod Paťankou 30/5</t>
  </si>
  <si>
    <t>166 12</t>
  </si>
  <si>
    <t>Praha 6</t>
  </si>
  <si>
    <t>ÚH</t>
  </si>
  <si>
    <t>Ústav přístrojové techniky AV ČR, v. v. i.</t>
  </si>
  <si>
    <t>Královopolská 147</t>
  </si>
  <si>
    <t>612 64</t>
  </si>
  <si>
    <t>ÚPT</t>
  </si>
  <si>
    <t>Ústav teoretické a aplikované mechaniky AV ČR, v. v. i.</t>
  </si>
  <si>
    <t>Prosecká 76</t>
  </si>
  <si>
    <t>190 00</t>
  </si>
  <si>
    <t>Praha 9</t>
  </si>
  <si>
    <t>ÚT</t>
  </si>
  <si>
    <t>Ústav termomechaniky AV ČR, v. v. i.</t>
  </si>
  <si>
    <t>Dolejškova 5</t>
  </si>
  <si>
    <t>ÚTAM</t>
  </si>
  <si>
    <t>Geofyzikální ústav AV ČR, v. v. i.</t>
  </si>
  <si>
    <t>Boční II/1401</t>
  </si>
  <si>
    <t>141 31</t>
  </si>
  <si>
    <t>Praha 4</t>
  </si>
  <si>
    <t>GFÚ</t>
  </si>
  <si>
    <t>Geologický ústav AV ČR, v. v. i.</t>
  </si>
  <si>
    <t>Rozvojová 269</t>
  </si>
  <si>
    <t>165 00</t>
  </si>
  <si>
    <t>GLÚ</t>
  </si>
  <si>
    <t>Ústav fyziky atmosféry AV ČR, v. v. i.</t>
  </si>
  <si>
    <t>ÚFA</t>
  </si>
  <si>
    <t>Ústav geoniky AV ČR, v. v. i.</t>
  </si>
  <si>
    <t>Studentská 1768</t>
  </si>
  <si>
    <t>708 00</t>
  </si>
  <si>
    <t>ÚGN</t>
  </si>
  <si>
    <t>Ústav struktury a mechaniky hornin AV ČR, v. v. i.</t>
  </si>
  <si>
    <t>V Holešovičkách 41</t>
  </si>
  <si>
    <t>182 09</t>
  </si>
  <si>
    <t>ÚSMH</t>
  </si>
  <si>
    <t>Ústav analytické chemie AV ČR, v. v. i.</t>
  </si>
  <si>
    <t>602 00</t>
  </si>
  <si>
    <t>ÚIACH</t>
  </si>
  <si>
    <t>Ústav anorganické chemie AV ČR, v. v. i.</t>
  </si>
  <si>
    <t>ÚACH</t>
  </si>
  <si>
    <t>Ústav fyzikální chemie J. Heyrovského AV ČR, v. v. i.</t>
  </si>
  <si>
    <t>Dolejškova 3</t>
  </si>
  <si>
    <t>182 23</t>
  </si>
  <si>
    <t>ÚFCH JH</t>
  </si>
  <si>
    <t>Ústav chemických procesů AV ČR, v. v. i.</t>
  </si>
  <si>
    <t>Rozvojová 135</t>
  </si>
  <si>
    <t>165 02</t>
  </si>
  <si>
    <t>ÚCHP</t>
  </si>
  <si>
    <t>Ústav makromolekulární chemie AV ČR, v. v. i.</t>
  </si>
  <si>
    <t>162 06</t>
  </si>
  <si>
    <t>ÚMCH</t>
  </si>
  <si>
    <t>Ústav organické chemie a biochemie AV ČR, v. v. i.</t>
  </si>
  <si>
    <t>166 10</t>
  </si>
  <si>
    <t>ÚOCHB</t>
  </si>
  <si>
    <t>Biofyzikální ústav AV ČR, v. v. i.</t>
  </si>
  <si>
    <t>Královopolská 135</t>
  </si>
  <si>
    <t>612 65</t>
  </si>
  <si>
    <t>BFÚ</t>
  </si>
  <si>
    <t>Biotechnologický ústav AV ČR, v. v. i.</t>
  </si>
  <si>
    <t>Vídeňská 1083</t>
  </si>
  <si>
    <t>142 20</t>
  </si>
  <si>
    <t>BTÚ</t>
  </si>
  <si>
    <t>Fyziologický ústav AV ČR, v. v. i.</t>
  </si>
  <si>
    <t>FGÚ</t>
  </si>
  <si>
    <t>Mikrobiologický ústav AV ČR, v. v. i.</t>
  </si>
  <si>
    <t>MBÚ</t>
  </si>
  <si>
    <t>Ústav experimentální botaniky AV ČR, v. v. i.</t>
  </si>
  <si>
    <t>Rozvojová 263</t>
  </si>
  <si>
    <t>ÚEB</t>
  </si>
  <si>
    <t>Ústav experimentální medicíny AV ČR, v. v. i.</t>
  </si>
  <si>
    <t>ÚEM</t>
  </si>
  <si>
    <t>Ústav molekulární genetiky AV ČR, v. v. i.</t>
  </si>
  <si>
    <t>ÚMG</t>
  </si>
  <si>
    <t>Ústav živočišné fyziologie a genetiky AV ČR, v. v. i.</t>
  </si>
  <si>
    <t>Rumburská 89</t>
  </si>
  <si>
    <t>277 21</t>
  </si>
  <si>
    <t>Liběchov</t>
  </si>
  <si>
    <t>ÚŽFG</t>
  </si>
  <si>
    <t>Biologické centrum AV ČR, v. v. i., Entomologický ústav</t>
  </si>
  <si>
    <t>370 05</t>
  </si>
  <si>
    <t>České Budějovice</t>
  </si>
  <si>
    <t>Biologické centrum AV ČR, v. v. i., Hydrobiologický ústav</t>
  </si>
  <si>
    <t>Biologické centrum AV ČR, v. v. i., Parazitologický ústav</t>
  </si>
  <si>
    <t>Biologické centrum AV ČR, v. v. i., Ústav molekulární biologie rostlin</t>
  </si>
  <si>
    <t>Biologické centrum AV ČR, v. v. i., Ústav půdní biologie</t>
  </si>
  <si>
    <t>Botanický ústav AV ČR, v. v. i.</t>
  </si>
  <si>
    <t>Zámek 1</t>
  </si>
  <si>
    <t>252 43</t>
  </si>
  <si>
    <t>Průhonice</t>
  </si>
  <si>
    <t>BÚ</t>
  </si>
  <si>
    <t>Bělidla 4a</t>
  </si>
  <si>
    <t>603 00</t>
  </si>
  <si>
    <t>Ústav biologie obratlovců AV ČR, v. v. i.</t>
  </si>
  <si>
    <t>Květná 8</t>
  </si>
  <si>
    <t>603 65</t>
  </si>
  <si>
    <t>ÚBO</t>
  </si>
  <si>
    <t>Knihovna AV ČR, v. v. i.</t>
  </si>
  <si>
    <t>115 22</t>
  </si>
  <si>
    <t>KNAV</t>
  </si>
  <si>
    <t>Národohospodářský ústav AV ČR, v. v. i.</t>
  </si>
  <si>
    <t>Politických vězňů 7</t>
  </si>
  <si>
    <t>111 21</t>
  </si>
  <si>
    <t>NHÚ</t>
  </si>
  <si>
    <t>Psychologický ústav AV ČR, v. v. i.</t>
  </si>
  <si>
    <t>Veveří 97</t>
  </si>
  <si>
    <t>PSÚ</t>
  </si>
  <si>
    <t>Sociologický ústav AV ČR, v. v. i.</t>
  </si>
  <si>
    <t>Jilská 1</t>
  </si>
  <si>
    <t>110 00</t>
  </si>
  <si>
    <t>SOÚ</t>
  </si>
  <si>
    <t>Ústav státu a práva AV ČR, v. v. i.</t>
  </si>
  <si>
    <t>Národní 18</t>
  </si>
  <si>
    <t>116 00</t>
  </si>
  <si>
    <t>ÚSP</t>
  </si>
  <si>
    <t>Archeologický ústav AV ČR, Brno, v. v. i.</t>
  </si>
  <si>
    <t>ARÚB</t>
  </si>
  <si>
    <t>Archeologický ústav AV ČR, Praha, v. v. i.</t>
  </si>
  <si>
    <t>Letenská 4</t>
  </si>
  <si>
    <t>118 01</t>
  </si>
  <si>
    <t>ARÚ</t>
  </si>
  <si>
    <t>Historický ústav AV ČR, v. v. i.</t>
  </si>
  <si>
    <t>HÚ</t>
  </si>
  <si>
    <t>Masarykův ústav a Archiv AV ČR, v. v. i.</t>
  </si>
  <si>
    <t>Gabčíkova 2362/10</t>
  </si>
  <si>
    <t>MÚA</t>
  </si>
  <si>
    <t>Ústav dějin umění AV ČR, v. v. i.</t>
  </si>
  <si>
    <t>Husova 4</t>
  </si>
  <si>
    <t>ÚDU</t>
  </si>
  <si>
    <t>Ústav pro soudobé dějiny AV ČR, v. v. i.</t>
  </si>
  <si>
    <t>Vlašská 9</t>
  </si>
  <si>
    <t>118 40</t>
  </si>
  <si>
    <t>ÚSD</t>
  </si>
  <si>
    <t>Etnologický ústav AV ČR, v. v. i.</t>
  </si>
  <si>
    <t>Na Florenci 3/1420</t>
  </si>
  <si>
    <t>EÚ</t>
  </si>
  <si>
    <t>Filosofický ústav AV ČR, v. v. i.</t>
  </si>
  <si>
    <t>FLÚ</t>
  </si>
  <si>
    <t>Orientální ústav AV ČR, v. v. i.</t>
  </si>
  <si>
    <t>Pod Vodárenskou věží 4</t>
  </si>
  <si>
    <t>OÚ</t>
  </si>
  <si>
    <t>Slovanský ústav AV ČR, v. v. i.</t>
  </si>
  <si>
    <t>Valentinská 1</t>
  </si>
  <si>
    <t>SLÚ</t>
  </si>
  <si>
    <t>Ústav pro českou literaturu AV ČR, v. v. i.</t>
  </si>
  <si>
    <t>ÚČL</t>
  </si>
  <si>
    <t>Ústav pro jazyk český AV ČR, v. v. i.</t>
  </si>
  <si>
    <t>118 51</t>
  </si>
  <si>
    <t>ÚJČ</t>
  </si>
  <si>
    <t>Bělorusko - National Academy of Sciences of Belarus (NASB)</t>
  </si>
  <si>
    <t>Čína - National Natural Science Foundation of China (NSFC)</t>
  </si>
  <si>
    <t>Egypt - Academy of Scientific Research and Technology (ASRT)</t>
  </si>
  <si>
    <t>Indie - Indian National Science Academy (INSA)</t>
  </si>
  <si>
    <t>Itálie - Istituto Nazionale di Fisica Nucleare (INFN)</t>
  </si>
  <si>
    <t>Čína</t>
  </si>
  <si>
    <t>NSFC</t>
  </si>
  <si>
    <t>National Natural Science Foundation of China</t>
  </si>
  <si>
    <t>Indie</t>
  </si>
  <si>
    <t>INSA</t>
  </si>
  <si>
    <t>Indian National Science Academy</t>
  </si>
  <si>
    <t>Spojené království</t>
  </si>
  <si>
    <t>RSE</t>
  </si>
  <si>
    <t>Pazourková</t>
  </si>
  <si>
    <t>Egypt</t>
  </si>
  <si>
    <t>ASRT</t>
  </si>
  <si>
    <t>Academy of Scientific Research and Technology</t>
  </si>
  <si>
    <t>Itálie</t>
  </si>
  <si>
    <t>INFN</t>
  </si>
  <si>
    <t>Istituto Nazionale di Fisica Nucleare</t>
  </si>
  <si>
    <t>Bělorusko</t>
  </si>
  <si>
    <t>NASB</t>
  </si>
  <si>
    <t>National Academy of Sciences of Belarus</t>
  </si>
  <si>
    <t>Data vepište ve formátu: dd.mm.rr</t>
  </si>
  <si>
    <t>Potvrzuji, že jsem formulář řádně vyplnil a souhlasím se zpracováním svých osobních údajů.</t>
  </si>
  <si>
    <t>Údaje k pobytu</t>
  </si>
  <si>
    <t>Vyplňte údaje ke kontaktní osobě na partnerském (přijímajícím) pracovišti.</t>
  </si>
  <si>
    <t>Departure from the CR:</t>
  </si>
  <si>
    <t>Arrival to destination country:</t>
  </si>
  <si>
    <t>Number of days in destination country:</t>
  </si>
  <si>
    <t>Number of nights in destination country:</t>
  </si>
  <si>
    <t>Departure from destination country:</t>
  </si>
  <si>
    <t>Arrival to the CR:</t>
  </si>
  <si>
    <t>Datum odjezdu z cílové země:</t>
  </si>
  <si>
    <t>Datum příjezdu do ČR:</t>
  </si>
  <si>
    <t>Datum odjezdu z ČR:</t>
  </si>
  <si>
    <t>Datum příjezdu do cílové země:</t>
  </si>
  <si>
    <t>Počet dnů s cestou:</t>
  </si>
  <si>
    <t>Počet dnů bez cesty:</t>
  </si>
  <si>
    <t xml:space="preserve">Vysílající strana - pracoviště AV ČR, v. v. i. </t>
  </si>
  <si>
    <t>Date(s):</t>
  </si>
  <si>
    <t>Expected results 
of cooperation:</t>
  </si>
  <si>
    <t>Purpose
of the visit:</t>
  </si>
  <si>
    <t>Scientific achievements of the visiting researcher</t>
  </si>
  <si>
    <t>Type of cooperation</t>
  </si>
  <si>
    <t>Subject</t>
  </si>
  <si>
    <r>
      <rPr>
        <b/>
        <sz val="10"/>
        <color theme="1"/>
        <rFont val="Arial"/>
        <family val="2"/>
        <charset val="238"/>
      </rPr>
      <t>Scientific meeting(s)</t>
    </r>
    <r>
      <rPr>
        <sz val="10"/>
        <color theme="1"/>
        <rFont val="Arial"/>
        <family val="2"/>
        <charset val="238"/>
      </rPr>
      <t>, e.g. conference, symposium, workshop etc.</t>
    </r>
  </si>
  <si>
    <t>Other host institution(s)</t>
  </si>
  <si>
    <t xml:space="preserve"> Partner institute</t>
  </si>
  <si>
    <t>Professional details</t>
  </si>
  <si>
    <t>Contact details</t>
  </si>
  <si>
    <t>Personal details</t>
  </si>
  <si>
    <t>Country</t>
  </si>
  <si>
    <t>Partner institute</t>
  </si>
  <si>
    <t>Souhlas ředitele vysílajícího pracoviště AV ČR, v. v. i.</t>
  </si>
  <si>
    <t>China</t>
  </si>
  <si>
    <t>India</t>
  </si>
  <si>
    <t>United Kingdom</t>
  </si>
  <si>
    <t>Italy</t>
  </si>
  <si>
    <t>Belarus</t>
  </si>
  <si>
    <t>Multilateral cooperation</t>
  </si>
  <si>
    <t>a) příslušné smlouvy:</t>
  </si>
  <si>
    <t>Bilateral cooperation based on Agreement between sending institute and receiving institute</t>
  </si>
  <si>
    <t>Spojené království - Royal Society of Edinburgh (RSE)</t>
  </si>
  <si>
    <t>xlxs</t>
  </si>
  <si>
    <t>Royal Society of Edinburgh</t>
  </si>
  <si>
    <t>Přijímající strana - zahraniční partnerská organizace</t>
  </si>
  <si>
    <t>Označte křížkem jednu z možností:
Senior researcher = nad 5 let od získání Ph.D.
Young researcher (PostDoc) = do 5 let od získání Ph.D.</t>
  </si>
  <si>
    <t>Partner organization</t>
  </si>
  <si>
    <t>Vyplňte název a adresu partnerského (přijímajícího) pracoviště, nikoliv partnerské organizace.</t>
  </si>
  <si>
    <t>Oslovení vyberte z rozbalovacího seznamu.
Datum narození vepište ve ve formátu: dd.mm.rr</t>
  </si>
  <si>
    <t>V případě návštěvy více než 1 pracoviště vložte potřebný počet řádků a do nich zkopírujte modrým pruhem označenou část.</t>
  </si>
  <si>
    <t>Vyberte z rozbalovacího seznamu. V případě vícero vědních oblastí uveďte sestupně dle relevance.</t>
  </si>
  <si>
    <t>V případě účasti na více než 1 konferenci vložte potřebný počet řádků a do nich zkopírujte řádky označené modrým pruhem.</t>
  </si>
  <si>
    <t>Označte křížkem vhodnou(é) variantu(y), v případě irelevance nevyplňujte.</t>
  </si>
  <si>
    <t>-</t>
  </si>
  <si>
    <t>Lokajíčková</t>
  </si>
  <si>
    <t>Čechyňská 363/19</t>
  </si>
  <si>
    <t>Flemingovo náměstí 2</t>
  </si>
  <si>
    <t>Heyrovského náměstí 2</t>
  </si>
  <si>
    <t>Ostrava - Poruba</t>
  </si>
  <si>
    <t>Řež u Prahy</t>
  </si>
  <si>
    <t>National Academy of Sciences of Belarus (NASB)</t>
  </si>
  <si>
    <t>National Natural Science Foundation of China (NSFC)</t>
  </si>
  <si>
    <t>Academy of Scientific Research and Technology (ASRT)</t>
  </si>
  <si>
    <t>Indian National Science Academy (INSA)</t>
  </si>
  <si>
    <t>Istituto Nazionale di Fisica Nucleare (INFN)</t>
  </si>
  <si>
    <t>Royal Society of Edinburgh (RSE)</t>
  </si>
  <si>
    <t>Referent</t>
  </si>
  <si>
    <t>JE. Non-nuclear power engineering, energy consumption and utilization</t>
  </si>
  <si>
    <t>EH. Ecology - communities</t>
  </si>
  <si>
    <t>Astronomical Institute of the CAS</t>
  </si>
  <si>
    <t>Institute of Physics of the CAS</t>
  </si>
  <si>
    <t>Institute of Mathematics of the CAS</t>
  </si>
  <si>
    <t>Institute of Computer Science of the CAS</t>
  </si>
  <si>
    <t>Nuclear Physics Institute of the CAS</t>
  </si>
  <si>
    <t>Institute of Information Theory and Automation of the CAS</t>
  </si>
  <si>
    <t>Institute of Photonics and Electronics of the CAS</t>
  </si>
  <si>
    <t>Institute of Physics of Materials of the CAS</t>
  </si>
  <si>
    <t>Institute of Plasma Physics of the CAS</t>
  </si>
  <si>
    <t>Institute of Hydrodynamics of the CAS</t>
  </si>
  <si>
    <t>Institute of Scientific Instruments of the CAS</t>
  </si>
  <si>
    <t>Institute of Thermomechanics of the CAS</t>
  </si>
  <si>
    <t>Institute of Theoretical and Applied Mechanics of the CAS</t>
  </si>
  <si>
    <t>Institute of Geophysics of the CAS</t>
  </si>
  <si>
    <t>Institute of Geology of the CAS</t>
  </si>
  <si>
    <t>Institute of Atmospheric Physics of the CAS</t>
  </si>
  <si>
    <t>Institute of Geonics of the CAS</t>
  </si>
  <si>
    <t>Institute of Rock Structure and Mechanics of the CAS</t>
  </si>
  <si>
    <t>Institute of Inorganic Chemistry of the CAS</t>
  </si>
  <si>
    <t>J. Heyrovsky Institute of Physical Chemistry of the CAS</t>
  </si>
  <si>
    <t>Institute of Chemical Process Fundamentals of the CAS</t>
  </si>
  <si>
    <t>Institute of Analytical Chemistry of the CAS</t>
  </si>
  <si>
    <t>Institute of Macromolecular Chemistry of the CAS</t>
  </si>
  <si>
    <t>Institute of Organic Chemistry and Biochemistry of the CAS</t>
  </si>
  <si>
    <t>Institute of Biophysics of the CAS</t>
  </si>
  <si>
    <t>Institute of Biotechnology of the CAS</t>
  </si>
  <si>
    <t>Průmyslová 595</t>
  </si>
  <si>
    <t>252 42</t>
  </si>
  <si>
    <t>Vestec, Jesenice u Prahy</t>
  </si>
  <si>
    <t>Institute of Physiology of the CAS</t>
  </si>
  <si>
    <t>Institute of Microbiology of the CAS</t>
  </si>
  <si>
    <t>Institute of Experimental Botany of the CAS</t>
  </si>
  <si>
    <t>Institute of Experimental Medicine of the CAS</t>
  </si>
  <si>
    <t>Institute of Molecular Genetics of the CAS</t>
  </si>
  <si>
    <t>Institute of Animal Physiology and Genetics of the CAS</t>
  </si>
  <si>
    <t>Branišovská 1160/31</t>
  </si>
  <si>
    <t>Institute of Botany of the CAS</t>
  </si>
  <si>
    <t>Institute of Vertebrate Biology of the CAS</t>
  </si>
  <si>
    <t>Ústav výzkumu globální změny AV ČR, v. v. i.</t>
  </si>
  <si>
    <t>Global Change Research Institute of the CAS</t>
  </si>
  <si>
    <t>Library of the CAS</t>
  </si>
  <si>
    <t>Economics Institute of the CAS</t>
  </si>
  <si>
    <t>Institute of Psychology of the CAS</t>
  </si>
  <si>
    <t>Institute of Sociology of the CAS</t>
  </si>
  <si>
    <t>Institute of State and Law of the CAS</t>
  </si>
  <si>
    <t>Institute of Archaeology of the CAS, Prague</t>
  </si>
  <si>
    <t>Institute of Archaeology of the CAS, Brno</t>
  </si>
  <si>
    <t>Institute of History of the CAS</t>
  </si>
  <si>
    <t>Masaryk Institute and Archives of the CAS</t>
  </si>
  <si>
    <t>Institute of Art History of the CAS</t>
  </si>
  <si>
    <t>Institute for Contemporary History of the CAS</t>
  </si>
  <si>
    <t>Institute of Ethnology of the CAS</t>
  </si>
  <si>
    <t>Institute of Philosophy of the CAS</t>
  </si>
  <si>
    <t>Oriental Institute of the CAS</t>
  </si>
  <si>
    <t>Institute of Slavonic Studies of the CAS</t>
  </si>
  <si>
    <t>Institute of Czech Literature of the CAS</t>
  </si>
  <si>
    <t>Institute of the Czech Language of the CAS</t>
  </si>
  <si>
    <t>BC</t>
  </si>
  <si>
    <t>ÚVGZ</t>
  </si>
  <si>
    <t>Biology Centre of the CAS, Institute of Entomology</t>
  </si>
  <si>
    <t>Biology Centre of the CAS, Institute of Hydrobiology</t>
  </si>
  <si>
    <t>Biology Centre of the CAS, Institute of Soil Biology</t>
  </si>
  <si>
    <t>Biology Centre of the CAS, Institute of Plant Molecular Biology</t>
  </si>
  <si>
    <t>Biology Centre of the CAS, Institute of Parasitology</t>
  </si>
  <si>
    <t>Účel cesty
zkratka</t>
  </si>
  <si>
    <t>S</t>
  </si>
  <si>
    <t>C</t>
  </si>
  <si>
    <t>SC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</si>
  <si>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</si>
  <si>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</si>
  <si>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</si>
  <si>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</si>
  <si>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</si>
  <si>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</si>
  <si>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</si>
  <si>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</si>
  <si>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</si>
  <si>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</si>
  <si>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</si>
  <si>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</si>
  <si>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</si>
  <si>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</si>
  <si>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</si>
  <si>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</si>
  <si>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</si>
  <si>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</si>
  <si>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</si>
  <si>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</si>
  <si>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</si>
  <si>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</si>
  <si>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</si>
  <si>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</si>
  <si>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</si>
  <si>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</si>
  <si>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</si>
  <si>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</si>
  <si>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</si>
  <si>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</si>
  <si>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</si>
  <si>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</si>
  <si>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</si>
  <si>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</si>
  <si>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</si>
  <si>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</si>
  <si>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</si>
  <si>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</si>
  <si>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</si>
  <si>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</si>
  <si>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</si>
  <si>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</si>
  <si>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</si>
  <si>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</si>
  <si>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</si>
  <si>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</si>
  <si>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</si>
  <si>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</si>
  <si>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</si>
  <si>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</si>
  <si>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</si>
  <si>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</si>
  <si>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</si>
  <si>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</si>
  <si>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</si>
  <si>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</si>
  <si>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</si>
  <si>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</si>
  <si>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</si>
  <si>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</si>
  <si>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</si>
  <si>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</si>
  <si>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</si>
  <si>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</si>
  <si>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</si>
  <si>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</si>
  <si>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</si>
  <si>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</si>
  <si>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</si>
  <si>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</si>
  <si>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</si>
  <si>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</si>
  <si>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</si>
  <si>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</si>
  <si>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FR</t>
  </si>
  <si>
    <t>FS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</si>
  <si>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</si>
  <si>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</si>
  <si>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</si>
  <si>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</si>
  <si>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</si>
  <si>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</si>
  <si>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</si>
  <si>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</si>
  <si>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</si>
  <si>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</si>
  <si>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</si>
  <si>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</si>
  <si>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</si>
  <si>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IN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</si>
  <si>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</si>
  <si>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</si>
  <si>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</si>
  <si>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</si>
  <si>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</si>
  <si>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</si>
  <si>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</si>
  <si>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</si>
  <si>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</si>
  <si>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</si>
  <si>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</si>
  <si>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</si>
  <si>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</si>
  <si>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</si>
  <si>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</si>
  <si>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</si>
  <si>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</si>
  <si>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</si>
  <si>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</si>
  <si>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</si>
  <si>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</si>
  <si>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</si>
  <si>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</si>
  <si>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JY</t>
  </si>
  <si>
    <t>Země
název en</t>
  </si>
  <si>
    <t>Země
název cs</t>
  </si>
  <si>
    <t>Země - PO název (zkratka)</t>
  </si>
  <si>
    <t>PO
zkratka</t>
  </si>
  <si>
    <t>PO
název</t>
  </si>
  <si>
    <t>PO
název (zkratka)</t>
  </si>
  <si>
    <t>Prac. AV ČR
název cs</t>
  </si>
  <si>
    <t>Prac. AV ČR
název en</t>
  </si>
  <si>
    <t>Prac. AV ČR
ulice číslo</t>
  </si>
  <si>
    <t>Prac. AV ČR
PSČ</t>
  </si>
  <si>
    <t>Prac. AV ČR
Město</t>
  </si>
  <si>
    <t>Prac. AV ČR
sekce</t>
  </si>
  <si>
    <t>Prac. AV ČR
oblast</t>
  </si>
  <si>
    <t>Prac. AV ČR
zkratka</t>
  </si>
  <si>
    <t>Prac. AV ČR
ředitel</t>
  </si>
  <si>
    <t>Scientific Groups
zkratka - název</t>
  </si>
  <si>
    <t>Type of result
zkratka - název</t>
  </si>
  <si>
    <t>Scientific Groups
zkratka</t>
  </si>
  <si>
    <t>Účel cesty
zkratka - název</t>
  </si>
  <si>
    <t>Type of result
zkratka</t>
  </si>
  <si>
    <t>I.B</t>
  </si>
  <si>
    <t>I.C</t>
  </si>
  <si>
    <t>I.D</t>
  </si>
  <si>
    <t>I.J</t>
  </si>
  <si>
    <t>II.F</t>
  </si>
  <si>
    <t>II.G</t>
  </si>
  <si>
    <t>II.H</t>
  </si>
  <si>
    <t>II.N</t>
  </si>
  <si>
    <t>II.P</t>
  </si>
  <si>
    <t>II.R</t>
  </si>
  <si>
    <t>II.Z</t>
  </si>
  <si>
    <t>III.A</t>
  </si>
  <si>
    <t>III.E</t>
  </si>
  <si>
    <t>III.M</t>
  </si>
  <si>
    <t>III.W</t>
  </si>
  <si>
    <t xml:space="preserve">2017 / </t>
  </si>
  <si>
    <t>Výzkumný pracovník vyplní pouze červeně tečkované buňky.</t>
  </si>
  <si>
    <t>Vepište všechna předpokládaná data cesty, v případě odhadu vepište jako první den cesty první den v plánovaném měsíci, tj. 01.02.17, 01.03.17 atd.</t>
  </si>
  <si>
    <t>Vysílaný výzkumný pracovník</t>
  </si>
  <si>
    <t>Priorita vysílaného výzkumného pracovníka z hlediska:</t>
  </si>
  <si>
    <t>Souhlasím s nominací výše uvedeného výzkumného pracovníka v pořadí podle významu v rámci příslušné smlouvy a podle významu pro pracoviště.</t>
  </si>
  <si>
    <t>Výdaje, které vysílanému výzkumnému pracovníkovi nelze uhradit v rámci příslušné smlouvy, budou zajištěny vysílajícím pracovištěm.</t>
  </si>
  <si>
    <t xml:space="preserve">
Části označené vpravo červeným pruhem jsou povinné, tj. jejich nevyplnění, případně chybné vyplnění bude důvodem k vyřazení žádosti z formálních důvodů.</t>
  </si>
  <si>
    <t>Vyplňte, jedná-li se o výjezd v rámci meziústavní smlouvy o spolupráci. Specifikujte název spolupráce a dobu řešení.</t>
  </si>
  <si>
    <r>
      <rPr>
        <sz val="10"/>
        <color rgb="FF00B050"/>
        <rFont val="Arial"/>
        <family val="2"/>
        <charset val="238"/>
      </rPr>
      <t xml:space="preserve">  </t>
    </r>
    <r>
      <rPr>
        <u/>
        <sz val="10"/>
        <color rgb="FF00B050"/>
        <rFont val="Arial"/>
        <family val="2"/>
        <charset val="238"/>
      </rPr>
      <t>http://int.avcr.cz/dohody/</t>
    </r>
  </si>
  <si>
    <r>
      <t>Popište účel cesty.
Pro zkopírování údajů z externího souboru: údaje v externím souboru určené ke zkopírování  označte, zmáčkněte Ctrl+C, ve formuláři žádosti klikněte levým tlačítkem myši na příslušnou buňku, poté na příkazový řádek f</t>
    </r>
    <r>
      <rPr>
        <b/>
        <vertAlign val="subscript"/>
        <sz val="10"/>
        <color rgb="FF00B050"/>
        <rFont val="Arial"/>
        <family val="2"/>
        <charset val="238"/>
      </rPr>
      <t>x</t>
    </r>
    <r>
      <rPr>
        <b/>
        <sz val="10"/>
        <color rgb="FF00B050"/>
        <rFont val="Arial"/>
        <family val="2"/>
        <charset val="238"/>
      </rPr>
      <t xml:space="preserve"> a zmáčkněte Ctrl+V.
Pro zařádkování v buňce stiskněte současně klávesy Alt + Enter</t>
    </r>
  </si>
  <si>
    <t>Slovensko - Slovenská akadémia vied (SAV)</t>
  </si>
  <si>
    <t>Švédsko - Kungliga Vitterhets Historie och Antikvitets Akademien (KVHAA)</t>
  </si>
  <si>
    <t>Slovensko</t>
  </si>
  <si>
    <t>Slovakia</t>
  </si>
  <si>
    <t>Švédsko</t>
  </si>
  <si>
    <t>Sweden</t>
  </si>
  <si>
    <t>SAV</t>
  </si>
  <si>
    <t>Slovenská akadémia vied</t>
  </si>
  <si>
    <t>KVHAA</t>
  </si>
  <si>
    <t>Kungliga Vitterhets Historie och Antikvitets Akademien</t>
  </si>
  <si>
    <t>Slovenská akadémia vied (SAV)</t>
  </si>
  <si>
    <t>Kungliga Vitterhets Historie och Antikvitets Akademien (KVHAA)</t>
  </si>
  <si>
    <t>Rachačová</t>
  </si>
  <si>
    <t>Vyberte z rozbalovacího seznamu (po kliknutí na buňku levým tlačítkem myši se vpravo od buňky objeví ikona se šipkou, po kliknutí na šipku se rozbalí seznam, ze kterého vyberte 1 hodnotu).
Pokud rozbalovací seznamy nefungují (otevření formuláře v nižší verzi Excel), zkopírujte příšlušnou hodnotu z listu "Rozbalovací seznamy".</t>
  </si>
  <si>
    <t>BC-ENTÚ</t>
  </si>
  <si>
    <t>BC-HBÚ</t>
  </si>
  <si>
    <t>BC-PARÚ</t>
  </si>
  <si>
    <t>BC-ÚMBR</t>
  </si>
  <si>
    <t>BC-ÚPB</t>
  </si>
  <si>
    <r>
      <rPr>
        <sz val="10"/>
        <rFont val="Arial"/>
        <family val="2"/>
        <charset val="238"/>
      </rPr>
      <t>Junior researcher</t>
    </r>
    <r>
      <rPr>
        <sz val="7"/>
        <rFont val="Arial"/>
        <family val="2"/>
        <charset val="238"/>
      </rPr>
      <t xml:space="preserve"> (PostDoc)</t>
    </r>
  </si>
  <si>
    <r>
      <t xml:space="preserve">Most important
results achieved:
</t>
    </r>
    <r>
      <rPr>
        <sz val="8"/>
        <color rgb="FFC00000"/>
        <rFont val="Arial"/>
        <family val="2"/>
        <charset val="238"/>
      </rPr>
      <t>* senior researcher max. 5
* junior researcher max. 3
* student max. 2</t>
    </r>
  </si>
  <si>
    <t>Vysílaný výzkumný pracovník musí být v pracovněprávním vztahu/v pracovním poměru k pracovišti AV ČR.</t>
  </si>
  <si>
    <t xml:space="preserve">Klasifikace oborů viz: http://www.vyzkum.cz/FrontClanek.aspx?idsekce=1032 </t>
  </si>
  <si>
    <t>Vyplňte, jedná-li se o výjezd v rámci multilaterální spolupráce. Specifikujte země, partnerské organizace, název spolupráce a dobu řešení.</t>
  </si>
  <si>
    <t>Klasifikace výsledků viz: http://www.vyzkum.cz/FrontClanek.aspx?idsekce=29415</t>
  </si>
  <si>
    <t>Den příjezdu do cílové země a den odjezdu z cílové země se počítají do délky pobytu v cílové zemi!!!</t>
  </si>
  <si>
    <t>Vyplňte jméno, příjmení a tituly ředitele pracoviště AV ČR, v. v. i.</t>
  </si>
  <si>
    <t>Tuto část vyplní (elektronicky, nebo ručně) a podepíše ředitel pracoviště AV ČR.</t>
  </si>
  <si>
    <r>
      <rPr>
        <b/>
        <sz val="10"/>
        <color rgb="FF00B050"/>
        <rFont val="Arial"/>
        <family val="2"/>
        <charset val="238"/>
      </rPr>
      <t>Kontakty na Odbor mezinárodní spolupráce KAV ČR:</t>
    </r>
    <r>
      <rPr>
        <sz val="10"/>
        <color rgb="FF00B050"/>
        <rFont val="Arial"/>
        <family val="2"/>
        <charset val="238"/>
      </rPr>
      <t xml:space="preserve">
* technická asistence při vyplňování formuláře:
 Karolína Rachačová, M.A. (e-mail: rachacova@kav.cas.cz, tel.: 221 403 417)
* referenti odpovědní za spolupráci s jednotlivými zahraničními partnerskými organizacemi:</t>
    </r>
  </si>
  <si>
    <t>Smilnická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</si>
</sst>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dd/mm/yy;@"/>
  </numFmts>
  <fonts count="4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"/>
      <color theme="1"/>
      <name val="Arial"/>
      <family val="2"/>
      <charset val="238"/>
    </font>
    <font>
      <sz val="8"/>
      <name val="Arial"/>
      <family val="2"/>
      <charset val="238"/>
    </font>
    <font>
      <sz val="2"/>
      <name val="Arial"/>
      <family val="2"/>
      <charset val="238"/>
    </font>
    <font>
      <b/>
      <sz val="2"/>
      <name val="Arial"/>
      <family val="2"/>
      <charset val="238"/>
    </font>
    <font>
      <b/>
      <sz val="2"/>
      <color theme="1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b/>
      <sz val="18"/>
      <name val="Arial"/>
      <family val="2"/>
      <charset val="238"/>
    </font>
    <font>
      <b/>
      <sz val="50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sz val="1"/>
      <name val="Arial"/>
      <family val="2"/>
      <charset val="238"/>
    </font>
    <font>
      <b/>
      <sz val="1"/>
      <name val="Arial"/>
      <family val="2"/>
      <charset val="238"/>
    </font>
    <font>
      <sz val="1"/>
      <color theme="1"/>
      <name val="Arial"/>
      <family val="2"/>
      <charset val="238"/>
    </font>
    <font>
      <b/>
      <sz val="1"/>
      <color theme="1"/>
      <name val="Arial"/>
      <family val="2"/>
      <charset val="238"/>
    </font>
    <font>
      <sz val="15"/>
      <name val="Arial"/>
      <family val="2"/>
      <charset val="238"/>
    </font>
    <font>
      <sz val="15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5"/>
      <color theme="0"/>
      <name val="Arial"/>
      <family val="2"/>
      <charset val="238"/>
    </font>
    <font>
      <sz val="1"/>
      <color theme="0"/>
      <name val="Arial"/>
      <family val="2"/>
      <charset val="238"/>
    </font>
    <font>
      <sz val="2"/>
      <color theme="0"/>
      <name val="Arial"/>
      <family val="2"/>
      <charset val="238"/>
    </font>
    <font>
      <sz val="8"/>
      <color theme="1"/>
      <name val="Arial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u/>
      <sz val="10"/>
      <color rgb="FF00B050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"/>
      <color rgb="FF00B050"/>
      <name val="Arial"/>
      <family val="2"/>
      <charset val="238"/>
    </font>
    <font>
      <b/>
      <u/>
      <sz val="10"/>
      <color rgb="FF00B050"/>
      <name val="Arial"/>
      <family val="2"/>
      <charset val="238"/>
    </font>
    <font>
      <sz val="2"/>
      <color rgb="FF00B050"/>
      <name val="Arial"/>
      <family val="2"/>
      <charset val="238"/>
    </font>
    <font>
      <b/>
      <sz val="2"/>
      <color rgb="FF00B050"/>
      <name val="Arial"/>
      <family val="2"/>
      <charset val="238"/>
    </font>
    <font>
      <b/>
      <vertAlign val="subscript"/>
      <sz val="10"/>
      <color rgb="FF00B05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fgColor rgb="FFFF000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0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28">
    <xf numFmtId="0" fontId="0" fillId="0" borderId="0" xfId="0"/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0" fontId="23" fillId="2" borderId="4" xfId="0" applyFont="1" applyFill="1" applyBorder="1" applyAlignment="1" applyProtection="1">
      <alignment horizontal="left" vertical="top" wrapText="1"/>
    </xf>
    <xf numFmtId="0" fontId="25" fillId="0" borderId="5" xfId="0" applyFont="1" applyBorder="1" applyAlignment="1" applyProtection="1">
      <alignment horizontal="left" vertical="top" wrapText="1"/>
    </xf>
    <xf numFmtId="0" fontId="25" fillId="2" borderId="5" xfId="0" applyFont="1" applyFill="1" applyBorder="1" applyAlignment="1" applyProtection="1">
      <alignment horizontal="left" vertical="top" wrapText="1"/>
    </xf>
    <xf numFmtId="0" fontId="23" fillId="0" borderId="5" xfId="0" applyFont="1" applyBorder="1" applyAlignment="1" applyProtection="1">
      <alignment horizontal="left" vertical="top" wrapText="1"/>
    </xf>
    <xf numFmtId="0" fontId="23" fillId="2" borderId="5" xfId="0" applyFont="1" applyFill="1" applyBorder="1" applyAlignment="1" applyProtection="1">
      <alignment horizontal="left" vertical="top" wrapText="1"/>
    </xf>
    <xf numFmtId="0" fontId="25" fillId="2" borderId="6" xfId="0" applyFont="1" applyFill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top" wrapText="1"/>
    </xf>
    <xf numFmtId="0" fontId="15" fillId="2" borderId="7" xfId="0" applyFont="1" applyFill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wrapText="1"/>
    </xf>
    <xf numFmtId="49" fontId="20" fillId="0" borderId="0" xfId="0" applyNumberFormat="1" applyFont="1" applyBorder="1" applyAlignment="1" applyProtection="1">
      <alignment horizontal="left" wrapText="1"/>
    </xf>
    <xf numFmtId="0" fontId="8" fillId="2" borderId="8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23" fillId="2" borderId="21" xfId="0" applyFont="1" applyFill="1" applyBorder="1" applyAlignment="1" applyProtection="1">
      <alignment horizontal="left" vertical="top" wrapText="1"/>
    </xf>
    <xf numFmtId="0" fontId="24" fillId="0" borderId="22" xfId="0" applyFont="1" applyBorder="1" applyAlignment="1" applyProtection="1">
      <alignment horizontal="left" vertical="top" wrapText="1"/>
    </xf>
    <xf numFmtId="0" fontId="24" fillId="0" borderId="22" xfId="0" applyFont="1" applyBorder="1" applyAlignment="1" applyProtection="1">
      <alignment horizontal="right" vertical="top" wrapText="1"/>
    </xf>
    <xf numFmtId="0" fontId="25" fillId="2" borderId="23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2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6" fillId="2" borderId="26" xfId="0" applyFont="1" applyFill="1" applyBorder="1" applyAlignment="1" applyProtection="1">
      <alignment horizontal="left" vertical="top" wrapText="1"/>
    </xf>
    <xf numFmtId="0" fontId="25" fillId="0" borderId="0" xfId="0" applyFont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center" vertical="top"/>
    </xf>
    <xf numFmtId="0" fontId="24" fillId="2" borderId="0" xfId="0" applyFont="1" applyFill="1" applyBorder="1" applyAlignment="1" applyProtection="1">
      <alignment horizontal="right" vertical="top"/>
    </xf>
    <xf numFmtId="0" fontId="24" fillId="2" borderId="0" xfId="0" applyFont="1" applyFill="1" applyBorder="1" applyAlignment="1" applyProtection="1">
      <alignment horizontal="left" vertical="top"/>
    </xf>
    <xf numFmtId="0" fontId="25" fillId="2" borderId="0" xfId="0" applyFont="1" applyFill="1" applyBorder="1" applyAlignment="1" applyProtection="1">
      <alignment horizontal="left" vertical="top"/>
    </xf>
    <xf numFmtId="1" fontId="23" fillId="2" borderId="0" xfId="0" applyNumberFormat="1" applyFont="1" applyFill="1" applyBorder="1" applyAlignment="1" applyProtection="1">
      <alignment horizontal="left" vertical="top"/>
    </xf>
    <xf numFmtId="165" fontId="23" fillId="2" borderId="0" xfId="0" applyNumberFormat="1" applyFont="1" applyFill="1" applyBorder="1" applyAlignment="1" applyProtection="1">
      <alignment horizontal="left" vertical="top"/>
    </xf>
    <xf numFmtId="3" fontId="23" fillId="2" borderId="0" xfId="0" applyNumberFormat="1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8" fillId="0" borderId="29" xfId="0" applyFont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0" borderId="0" xfId="0" applyFont="1" applyAlignment="1" applyProtection="1">
      <alignment horizontal="left" vertical="top" wrapText="1"/>
    </xf>
    <xf numFmtId="0" fontId="8" fillId="0" borderId="14" xfId="0" applyFont="1" applyBorder="1" applyAlignment="1" applyProtection="1">
      <alignment horizontal="center" vertical="top" wrapText="1"/>
    </xf>
    <xf numFmtId="0" fontId="25" fillId="0" borderId="0" xfId="0" applyFont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7" fillId="2" borderId="26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horizontal="left" vertical="top" wrapText="1"/>
    </xf>
    <xf numFmtId="0" fontId="13" fillId="0" borderId="26" xfId="0" applyFont="1" applyBorder="1" applyAlignment="1" applyProtection="1">
      <alignment horizontal="left" vertical="top" wrapText="1"/>
    </xf>
    <xf numFmtId="0" fontId="13" fillId="2" borderId="26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164" fontId="10" fillId="2" borderId="0" xfId="0" applyNumberFormat="1" applyFont="1" applyFill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0" fontId="26" fillId="2" borderId="0" xfId="0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right" vertical="top" wrapText="1"/>
    </xf>
    <xf numFmtId="0" fontId="11" fillId="2" borderId="16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righ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horizontal="right" vertical="top" wrapText="1"/>
    </xf>
    <xf numFmtId="0" fontId="24" fillId="2" borderId="0" xfId="0" applyFont="1" applyFill="1" applyBorder="1" applyAlignment="1" applyProtection="1">
      <alignment horizontal="left" vertical="top" wrapText="1"/>
    </xf>
    <xf numFmtId="0" fontId="26" fillId="2" borderId="1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165" fontId="9" fillId="2" borderId="9" xfId="0" applyNumberFormat="1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top" wrapText="1"/>
    </xf>
    <xf numFmtId="0" fontId="23" fillId="2" borderId="0" xfId="0" applyFont="1" applyFill="1" applyBorder="1" applyAlignment="1" applyProtection="1">
      <alignment horizontal="right" vertical="top"/>
    </xf>
    <xf numFmtId="0" fontId="23" fillId="2" borderId="0" xfId="0" applyFont="1" applyFill="1" applyBorder="1" applyAlignment="1" applyProtection="1">
      <alignment horizontal="left" vertical="top"/>
    </xf>
    <xf numFmtId="1" fontId="23" fillId="2" borderId="42" xfId="0" applyNumberFormat="1" applyFont="1" applyFill="1" applyBorder="1" applyAlignment="1" applyProtection="1">
      <alignment horizontal="left" vertical="top"/>
    </xf>
    <xf numFmtId="0" fontId="9" fillId="2" borderId="39" xfId="0" applyFont="1" applyFill="1" applyBorder="1" applyAlignment="1" applyProtection="1">
      <alignment horizontal="center" vertical="top"/>
    </xf>
    <xf numFmtId="0" fontId="9" fillId="2" borderId="9" xfId="0" applyFont="1" applyFill="1" applyBorder="1" applyAlignment="1" applyProtection="1">
      <alignment horizontal="center" vertical="top"/>
    </xf>
    <xf numFmtId="0" fontId="25" fillId="0" borderId="29" xfId="0" applyFont="1" applyBorder="1" applyAlignment="1" applyProtection="1">
      <alignment horizontal="left" vertical="top" wrapText="1"/>
    </xf>
    <xf numFmtId="0" fontId="25" fillId="2" borderId="29" xfId="0" applyFont="1" applyFill="1" applyBorder="1" applyAlignment="1" applyProtection="1">
      <alignment horizontal="left" vertical="top" wrapText="1"/>
    </xf>
    <xf numFmtId="0" fontId="13" fillId="0" borderId="26" xfId="0" applyFont="1" applyBorder="1" applyAlignment="1" applyProtection="1">
      <alignment vertical="top" wrapText="1"/>
    </xf>
    <xf numFmtId="0" fontId="13" fillId="2" borderId="26" xfId="0" applyFont="1" applyFill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horizontal="right" vertical="top" wrapText="1"/>
    </xf>
    <xf numFmtId="0" fontId="25" fillId="2" borderId="0" xfId="0" applyFont="1" applyFill="1" applyBorder="1" applyAlignment="1" applyProtection="1">
      <alignment vertical="top" wrapText="1"/>
    </xf>
    <xf numFmtId="0" fontId="26" fillId="2" borderId="0" xfId="0" applyFont="1" applyFill="1" applyBorder="1" applyAlignment="1" applyProtection="1">
      <alignment horizontal="center" vertical="top" wrapText="1"/>
    </xf>
    <xf numFmtId="0" fontId="25" fillId="2" borderId="0" xfId="0" applyFont="1" applyFill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165" fontId="8" fillId="2" borderId="0" xfId="0" applyNumberFormat="1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</xf>
    <xf numFmtId="0" fontId="25" fillId="0" borderId="0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25" fillId="2" borderId="0" xfId="0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3" fillId="2" borderId="0" xfId="0" applyFont="1" applyFill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15" fillId="2" borderId="0" xfId="0" applyFont="1" applyFill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8" fillId="7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8" borderId="0" xfId="0" applyFont="1" applyFill="1" applyBorder="1" applyAlignment="1" applyProtection="1">
      <alignment horizontal="left" vertical="top" wrapText="1"/>
    </xf>
    <xf numFmtId="0" fontId="27" fillId="2" borderId="0" xfId="0" applyFont="1" applyFill="1" applyBorder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top" wrapText="1"/>
    </xf>
    <xf numFmtId="0" fontId="28" fillId="2" borderId="0" xfId="0" applyFont="1" applyFill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165" fontId="9" fillId="9" borderId="9" xfId="0" applyNumberFormat="1" applyFont="1" applyFill="1" applyBorder="1" applyAlignment="1" applyProtection="1">
      <alignment horizontal="center" vertical="top"/>
      <protection locked="0"/>
    </xf>
    <xf numFmtId="0" fontId="1" fillId="9" borderId="24" xfId="0" applyFont="1" applyFill="1" applyBorder="1" applyAlignment="1" applyProtection="1">
      <alignment horizontal="center" vertical="top" wrapText="1"/>
      <protection locked="0"/>
    </xf>
    <xf numFmtId="165" fontId="8" fillId="9" borderId="24" xfId="0" applyNumberFormat="1" applyFont="1" applyFill="1" applyBorder="1" applyAlignment="1" applyProtection="1">
      <alignment horizontal="left" vertical="top" wrapText="1"/>
      <protection locked="0"/>
    </xf>
    <xf numFmtId="49" fontId="11" fillId="2" borderId="0" xfId="0" applyNumberFormat="1" applyFont="1" applyFill="1" applyBorder="1" applyAlignment="1" applyProtection="1">
      <alignment horizontal="left" vertical="top" wrapText="1"/>
    </xf>
    <xf numFmtId="0" fontId="13" fillId="10" borderId="1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32" fillId="0" borderId="0" xfId="0" applyFont="1" applyAlignment="1" applyProtection="1">
      <alignment horizontal="left" vertical="top" wrapText="1"/>
    </xf>
    <xf numFmtId="0" fontId="33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left"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35" fillId="2" borderId="0" xfId="0" applyFont="1" applyFill="1" applyAlignment="1" applyProtection="1">
      <alignment horizontal="left" vertical="top" wrapText="1"/>
    </xf>
    <xf numFmtId="0" fontId="32" fillId="2" borderId="0" xfId="0" applyFont="1" applyFill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left" vertical="top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 wrapText="1"/>
      <protection locked="0"/>
    </xf>
    <xf numFmtId="0" fontId="35" fillId="2" borderId="0" xfId="0" applyFont="1" applyFill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horizontal="left" vertical="top" wrapText="1"/>
    </xf>
    <xf numFmtId="0" fontId="29" fillId="2" borderId="0" xfId="0" applyFont="1" applyFill="1" applyAlignment="1" applyProtection="1">
      <alignment horizontal="left" vertical="top" wrapText="1"/>
    </xf>
    <xf numFmtId="0" fontId="29" fillId="11" borderId="1" xfId="0" applyFont="1" applyFill="1" applyBorder="1" applyAlignment="1" applyProtection="1">
      <alignment horizontal="left" vertical="top" wrapText="1"/>
    </xf>
    <xf numFmtId="0" fontId="29" fillId="4" borderId="0" xfId="0" applyFont="1" applyFill="1" applyAlignment="1" applyProtection="1">
      <alignment horizontal="left" vertical="top" wrapText="1"/>
    </xf>
    <xf numFmtId="0" fontId="29" fillId="4" borderId="2" xfId="0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40" fillId="0" borderId="0" xfId="0" applyFont="1" applyAlignment="1" applyProtection="1">
      <alignment horizontal="left" vertical="top" wrapText="1"/>
    </xf>
    <xf numFmtId="0" fontId="38" fillId="9" borderId="0" xfId="0" applyFont="1" applyFill="1" applyAlignment="1" applyProtection="1">
      <alignment horizontal="left" vertical="center" wrapText="1"/>
    </xf>
    <xf numFmtId="0" fontId="38" fillId="0" borderId="0" xfId="0" applyFont="1" applyAlignment="1" applyProtection="1">
      <alignment horizontal="left" vertical="top" wrapText="1"/>
    </xf>
    <xf numFmtId="0" fontId="41" fillId="0" borderId="0" xfId="0" applyFont="1" applyBorder="1" applyAlignment="1" applyProtection="1">
      <alignment wrapText="1"/>
    </xf>
    <xf numFmtId="0" fontId="38" fillId="0" borderId="0" xfId="0" applyFont="1" applyBorder="1" applyAlignment="1" applyProtection="1">
      <alignment horizontal="left" vertical="top" wrapText="1"/>
    </xf>
    <xf numFmtId="0" fontId="43" fillId="0" borderId="0" xfId="0" applyFont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wrapText="1"/>
    </xf>
    <xf numFmtId="0" fontId="41" fillId="0" borderId="0" xfId="0" applyFont="1" applyAlignment="1" applyProtection="1">
      <alignment horizontal="left" vertical="top" wrapText="1"/>
    </xf>
    <xf numFmtId="0" fontId="38" fillId="2" borderId="0" xfId="0" applyFont="1" applyFill="1" applyAlignment="1" applyProtection="1">
      <alignment horizontal="left" vertical="top" wrapText="1"/>
    </xf>
    <xf numFmtId="0" fontId="44" fillId="0" borderId="0" xfId="0" applyFont="1" applyAlignment="1" applyProtection="1">
      <alignment horizontal="left" vertical="top" wrapText="1"/>
    </xf>
    <xf numFmtId="0" fontId="44" fillId="0" borderId="0" xfId="0" applyFont="1" applyAlignment="1" applyProtection="1">
      <alignment horizontal="left" wrapText="1"/>
    </xf>
    <xf numFmtId="0" fontId="41" fillId="2" borderId="0" xfId="0" applyFont="1" applyFill="1" applyAlignment="1" applyProtection="1">
      <alignment horizontal="left" vertical="top" wrapText="1"/>
    </xf>
    <xf numFmtId="0" fontId="41" fillId="2" borderId="0" xfId="0" applyFont="1" applyFill="1" applyBorder="1" applyAlignment="1" applyProtection="1">
      <alignment horizontal="left" vertical="top" wrapText="1"/>
    </xf>
    <xf numFmtId="0" fontId="43" fillId="2" borderId="0" xfId="0" applyFont="1" applyFill="1" applyAlignment="1" applyProtection="1">
      <alignment horizontal="left" vertical="top" wrapText="1"/>
    </xf>
    <xf numFmtId="0" fontId="38" fillId="0" borderId="0" xfId="0" applyFont="1" applyAlignment="1" applyProtection="1">
      <alignment horizontal="left" wrapText="1"/>
    </xf>
    <xf numFmtId="0" fontId="41" fillId="0" borderId="0" xfId="0" applyFont="1" applyAlignment="1" applyProtection="1">
      <alignment horizontal="left" wrapText="1"/>
    </xf>
    <xf numFmtId="0" fontId="44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0" fontId="38" fillId="0" borderId="0" xfId="1" applyFont="1" applyAlignment="1" applyProtection="1">
      <alignment horizontal="left" vertical="top" wrapText="1"/>
      <protection locked="0"/>
    </xf>
    <xf numFmtId="0" fontId="29" fillId="2" borderId="0" xfId="0" applyFont="1" applyFill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2" borderId="45" xfId="0" applyFont="1" applyFill="1" applyBorder="1" applyAlignment="1" applyProtection="1">
      <alignment horizontal="left" vertical="center" wrapText="1"/>
      <protection locked="0"/>
    </xf>
    <xf numFmtId="0" fontId="14" fillId="0" borderId="45" xfId="0" applyFont="1" applyFill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 wrapText="1"/>
    </xf>
    <xf numFmtId="49" fontId="14" fillId="2" borderId="45" xfId="0" applyNumberFormat="1" applyFont="1" applyFill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49" fontId="14" fillId="2" borderId="1" xfId="0" applyNumberFormat="1" applyFont="1" applyFill="1" applyBorder="1" applyAlignment="1" applyProtection="1">
      <alignment horizontal="left" vertical="center" wrapText="1"/>
    </xf>
    <xf numFmtId="0" fontId="14" fillId="0" borderId="45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left" vertical="center" wrapText="1"/>
    </xf>
    <xf numFmtId="0" fontId="14" fillId="2" borderId="26" xfId="0" applyFont="1" applyFill="1" applyBorder="1" applyAlignment="1" applyProtection="1">
      <alignment horizontal="left" vertical="center" wrapText="1"/>
    </xf>
    <xf numFmtId="0" fontId="14" fillId="0" borderId="26" xfId="0" applyFont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14" fillId="2" borderId="0" xfId="0" applyFont="1" applyFill="1" applyAlignment="1" applyProtection="1">
      <alignment horizontal="left" vertical="center" wrapText="1"/>
    </xf>
    <xf numFmtId="0" fontId="29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Alignment="1" applyProtection="1">
      <alignment horizontal="left" vertical="center" wrapText="1"/>
    </xf>
    <xf numFmtId="0" fontId="31" fillId="2" borderId="0" xfId="0" applyFont="1" applyFill="1" applyAlignment="1" applyProtection="1">
      <alignment horizontal="left" vertical="center" wrapText="1"/>
    </xf>
    <xf numFmtId="0" fontId="30" fillId="2" borderId="0" xfId="0" applyFont="1" applyFill="1" applyAlignment="1" applyProtection="1">
      <alignment horizontal="left" vertical="center" wrapText="1"/>
    </xf>
    <xf numFmtId="0" fontId="38" fillId="6" borderId="0" xfId="0" applyFont="1" applyFill="1" applyBorder="1" applyAlignment="1" applyProtection="1">
      <alignment vertical="top" wrapText="1"/>
    </xf>
    <xf numFmtId="0" fontId="38" fillId="10" borderId="0" xfId="0" applyFont="1" applyFill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vertical="top" wrapText="1"/>
    </xf>
    <xf numFmtId="0" fontId="38" fillId="0" borderId="0" xfId="0" applyFont="1" applyAlignment="1" applyProtection="1">
      <alignment horizontal="left" vertical="top" wrapText="1"/>
    </xf>
    <xf numFmtId="0" fontId="1" fillId="9" borderId="16" xfId="0" applyFont="1" applyFill="1" applyBorder="1" applyAlignment="1" applyProtection="1">
      <alignment horizontal="left" vertical="top" wrapText="1"/>
      <protection locked="0"/>
    </xf>
    <xf numFmtId="0" fontId="8" fillId="9" borderId="0" xfId="0" applyFont="1" applyFill="1" applyBorder="1" applyAlignment="1" applyProtection="1">
      <alignment horizontal="left" vertical="top" wrapText="1"/>
      <protection locked="0"/>
    </xf>
    <xf numFmtId="0" fontId="8" fillId="9" borderId="17" xfId="0" applyFont="1" applyFill="1" applyBorder="1" applyAlignment="1" applyProtection="1">
      <alignment horizontal="left" vertical="top" wrapText="1"/>
      <protection locked="0"/>
    </xf>
    <xf numFmtId="0" fontId="8" fillId="9" borderId="16" xfId="0" applyFont="1" applyFill="1" applyBorder="1" applyAlignment="1" applyProtection="1">
      <alignment horizontal="left" vertical="top" wrapText="1"/>
      <protection locked="0"/>
    </xf>
    <xf numFmtId="0" fontId="8" fillId="9" borderId="18" xfId="0" applyFont="1" applyFill="1" applyBorder="1" applyAlignment="1" applyProtection="1">
      <alignment horizontal="left" vertical="top" wrapText="1"/>
      <protection locked="0"/>
    </xf>
    <xf numFmtId="0" fontId="8" fillId="9" borderId="19" xfId="0" applyFont="1" applyFill="1" applyBorder="1" applyAlignment="1" applyProtection="1">
      <alignment horizontal="left" vertical="top" wrapText="1"/>
      <protection locked="0"/>
    </xf>
    <xf numFmtId="0" fontId="8" fillId="9" borderId="20" xfId="0" applyFont="1" applyFill="1" applyBorder="1" applyAlignment="1" applyProtection="1">
      <alignment horizontal="left" vertical="top" wrapText="1"/>
      <protection locked="0"/>
    </xf>
    <xf numFmtId="0" fontId="1" fillId="9" borderId="13" xfId="0" applyFont="1" applyFill="1" applyBorder="1" applyAlignment="1" applyProtection="1">
      <alignment horizontal="left" vertical="top" wrapText="1"/>
      <protection locked="0"/>
    </xf>
    <xf numFmtId="0" fontId="2" fillId="9" borderId="14" xfId="0" applyFont="1" applyFill="1" applyBorder="1" applyAlignment="1" applyProtection="1">
      <alignment horizontal="left" vertical="top" wrapText="1"/>
      <protection locked="0"/>
    </xf>
    <xf numFmtId="0" fontId="2" fillId="9" borderId="15" xfId="0" applyFont="1" applyFill="1" applyBorder="1" applyAlignment="1" applyProtection="1">
      <alignment horizontal="left" vertical="top" wrapText="1"/>
      <protection locked="0"/>
    </xf>
    <xf numFmtId="0" fontId="2" fillId="9" borderId="18" xfId="0" applyFont="1" applyFill="1" applyBorder="1" applyAlignment="1" applyProtection="1">
      <alignment horizontal="left" vertical="top" wrapText="1"/>
      <protection locked="0"/>
    </xf>
    <xf numFmtId="0" fontId="2" fillId="9" borderId="19" xfId="0" applyFont="1" applyFill="1" applyBorder="1" applyAlignment="1" applyProtection="1">
      <alignment horizontal="left" vertical="top" wrapText="1"/>
      <protection locked="0"/>
    </xf>
    <xf numFmtId="0" fontId="2" fillId="9" borderId="2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center" wrapText="1"/>
    </xf>
    <xf numFmtId="0" fontId="1" fillId="9" borderId="10" xfId="0" applyFont="1" applyFill="1" applyBorder="1" applyAlignment="1" applyProtection="1">
      <alignment horizontal="left" vertical="top" wrapText="1"/>
      <protection locked="0"/>
    </xf>
    <xf numFmtId="0" fontId="8" fillId="9" borderId="11" xfId="0" applyFont="1" applyFill="1" applyBorder="1" applyAlignment="1" applyProtection="1">
      <alignment horizontal="left" vertical="top" wrapText="1"/>
      <protection locked="0"/>
    </xf>
    <xf numFmtId="0" fontId="8" fillId="9" borderId="12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right" vertical="top" wrapText="1"/>
    </xf>
    <xf numFmtId="0" fontId="10" fillId="9" borderId="36" xfId="0" applyFont="1" applyFill="1" applyBorder="1" applyAlignment="1" applyProtection="1">
      <alignment horizontal="left" vertical="top" wrapText="1"/>
      <protection locked="0"/>
    </xf>
    <xf numFmtId="0" fontId="10" fillId="9" borderId="37" xfId="0" applyFont="1" applyFill="1" applyBorder="1" applyAlignment="1" applyProtection="1">
      <alignment horizontal="left" vertical="top" wrapText="1"/>
      <protection locked="0"/>
    </xf>
    <xf numFmtId="0" fontId="10" fillId="9" borderId="38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</xf>
    <xf numFmtId="0" fontId="9" fillId="5" borderId="30" xfId="0" applyFont="1" applyFill="1" applyBorder="1" applyAlignment="1" applyProtection="1">
      <alignment horizontal="left" vertical="top" wrapText="1"/>
    </xf>
    <xf numFmtId="0" fontId="9" fillId="5" borderId="31" xfId="0" applyFont="1" applyFill="1" applyBorder="1" applyAlignment="1" applyProtection="1">
      <alignment horizontal="left"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0" fillId="5" borderId="25" xfId="0" applyFont="1" applyFill="1" applyBorder="1" applyAlignment="1" applyProtection="1">
      <alignment horizontal="left" vertical="center" wrapText="1"/>
    </xf>
    <xf numFmtId="0" fontId="10" fillId="5" borderId="26" xfId="0" applyFont="1" applyFill="1" applyBorder="1" applyAlignment="1" applyProtection="1">
      <alignment horizontal="left" vertical="center" wrapText="1"/>
    </xf>
    <xf numFmtId="0" fontId="10" fillId="5" borderId="27" xfId="0" applyFont="1" applyFill="1" applyBorder="1" applyAlignment="1" applyProtection="1">
      <alignment horizontal="left" vertical="center" wrapText="1"/>
    </xf>
    <xf numFmtId="0" fontId="10" fillId="5" borderId="28" xfId="0" applyFont="1" applyFill="1" applyBorder="1" applyAlignment="1" applyProtection="1">
      <alignment horizontal="left" vertical="center" wrapText="1"/>
    </xf>
    <xf numFmtId="0" fontId="10" fillId="5" borderId="29" xfId="0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 applyProtection="1">
      <alignment horizontal="left" vertical="center" wrapText="1"/>
    </xf>
    <xf numFmtId="0" fontId="10" fillId="2" borderId="10" xfId="0" applyFont="1" applyFill="1" applyBorder="1" applyAlignment="1" applyProtection="1">
      <alignment horizontal="left" vertical="top" wrapText="1"/>
    </xf>
    <xf numFmtId="0" fontId="10" fillId="2" borderId="11" xfId="0" applyFont="1" applyFill="1" applyBorder="1" applyAlignment="1" applyProtection="1">
      <alignment horizontal="left" vertical="top" wrapText="1"/>
    </xf>
    <xf numFmtId="0" fontId="10" fillId="2" borderId="12" xfId="0" applyFont="1" applyFill="1" applyBorder="1" applyAlignment="1" applyProtection="1">
      <alignment horizontal="left" vertical="top" wrapText="1"/>
    </xf>
    <xf numFmtId="0" fontId="11" fillId="6" borderId="13" xfId="0" applyFont="1" applyFill="1" applyBorder="1" applyAlignment="1" applyProtection="1">
      <alignment horizontal="left" vertical="top" wrapText="1"/>
    </xf>
    <xf numFmtId="0" fontId="11" fillId="6" borderId="14" xfId="0" applyFont="1" applyFill="1" applyBorder="1" applyAlignment="1" applyProtection="1">
      <alignment horizontal="left" vertical="top" wrapText="1"/>
    </xf>
    <xf numFmtId="0" fontId="11" fillId="6" borderId="15" xfId="0" applyFont="1" applyFill="1" applyBorder="1" applyAlignment="1" applyProtection="1">
      <alignment horizontal="left" vertical="top" wrapText="1"/>
    </xf>
    <xf numFmtId="0" fontId="11" fillId="6" borderId="16" xfId="0" applyFont="1" applyFill="1" applyBorder="1" applyAlignment="1" applyProtection="1">
      <alignment horizontal="left" vertical="top" wrapText="1"/>
    </xf>
    <xf numFmtId="0" fontId="11" fillId="6" borderId="0" xfId="0" applyFont="1" applyFill="1" applyBorder="1" applyAlignment="1" applyProtection="1">
      <alignment horizontal="left" vertical="top" wrapText="1"/>
    </xf>
    <xf numFmtId="0" fontId="11" fillId="6" borderId="17" xfId="0" applyFont="1" applyFill="1" applyBorder="1" applyAlignment="1" applyProtection="1">
      <alignment horizontal="left" vertical="top" wrapText="1"/>
    </xf>
    <xf numFmtId="0" fontId="11" fillId="6" borderId="18" xfId="0" applyFont="1" applyFill="1" applyBorder="1" applyAlignment="1" applyProtection="1">
      <alignment horizontal="left" vertical="top" wrapText="1"/>
    </xf>
    <xf numFmtId="0" fontId="11" fillId="6" borderId="19" xfId="0" applyFont="1" applyFill="1" applyBorder="1" applyAlignment="1" applyProtection="1">
      <alignment horizontal="left" vertical="top" wrapText="1"/>
    </xf>
    <xf numFmtId="0" fontId="11" fillId="6" borderId="20" xfId="0" applyFont="1" applyFill="1" applyBorder="1" applyAlignment="1" applyProtection="1">
      <alignment horizontal="left" vertical="top" wrapText="1"/>
    </xf>
    <xf numFmtId="0" fontId="10" fillId="4" borderId="30" xfId="0" applyFont="1" applyFill="1" applyBorder="1" applyAlignment="1" applyProtection="1">
      <alignment horizontal="left" vertical="top" wrapText="1"/>
    </xf>
    <xf numFmtId="0" fontId="10" fillId="4" borderId="31" xfId="0" applyFont="1" applyFill="1" applyBorder="1" applyAlignment="1" applyProtection="1">
      <alignment horizontal="left" vertical="top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38" fillId="2" borderId="0" xfId="0" applyFont="1" applyFill="1" applyAlignment="1" applyProtection="1">
      <alignment horizontal="left" vertical="top" wrapText="1"/>
    </xf>
    <xf numFmtId="0" fontId="11" fillId="9" borderId="10" xfId="0" applyFont="1" applyFill="1" applyBorder="1" applyAlignment="1" applyProtection="1">
      <alignment horizontal="left" vertical="top" wrapText="1"/>
      <protection locked="0"/>
    </xf>
    <xf numFmtId="0" fontId="11" fillId="9" borderId="11" xfId="0" applyFont="1" applyFill="1" applyBorder="1" applyAlignment="1" applyProtection="1">
      <alignment horizontal="left" vertical="top" wrapText="1"/>
      <protection locked="0"/>
    </xf>
    <xf numFmtId="0" fontId="11" fillId="9" borderId="12" xfId="0" applyFont="1" applyFill="1" applyBorder="1" applyAlignment="1" applyProtection="1">
      <alignment horizontal="left" vertical="top" wrapText="1"/>
      <protection locked="0"/>
    </xf>
    <xf numFmtId="0" fontId="9" fillId="4" borderId="30" xfId="0" applyFont="1" applyFill="1" applyBorder="1" applyAlignment="1" applyProtection="1">
      <alignment vertical="top" wrapText="1"/>
    </xf>
    <xf numFmtId="0" fontId="9" fillId="4" borderId="31" xfId="0" applyFont="1" applyFill="1" applyBorder="1" applyAlignment="1" applyProtection="1">
      <alignment vertical="top" wrapText="1"/>
    </xf>
    <xf numFmtId="0" fontId="9" fillId="4" borderId="2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top" wrapText="1"/>
    </xf>
    <xf numFmtId="0" fontId="7" fillId="9" borderId="14" xfId="0" applyFont="1" applyFill="1" applyBorder="1" applyAlignment="1" applyProtection="1">
      <alignment horizontal="left" vertical="top" wrapText="1"/>
      <protection locked="0"/>
    </xf>
    <xf numFmtId="0" fontId="7" fillId="9" borderId="15" xfId="0" applyFont="1" applyFill="1" applyBorder="1" applyAlignment="1" applyProtection="1">
      <alignment horizontal="left" vertical="top" wrapText="1"/>
      <protection locked="0"/>
    </xf>
    <xf numFmtId="0" fontId="7" fillId="9" borderId="16" xfId="0" applyFont="1" applyFill="1" applyBorder="1" applyAlignment="1" applyProtection="1">
      <alignment horizontal="left" vertical="top" wrapText="1"/>
      <protection locked="0"/>
    </xf>
    <xf numFmtId="0" fontId="7" fillId="9" borderId="0" xfId="0" applyFont="1" applyFill="1" applyBorder="1" applyAlignment="1" applyProtection="1">
      <alignment horizontal="left" vertical="top" wrapText="1"/>
      <protection locked="0"/>
    </xf>
    <xf numFmtId="0" fontId="7" fillId="9" borderId="17" xfId="0" applyFont="1" applyFill="1" applyBorder="1" applyAlignment="1" applyProtection="1">
      <alignment horizontal="left" vertical="top" wrapText="1"/>
      <protection locked="0"/>
    </xf>
    <xf numFmtId="0" fontId="7" fillId="9" borderId="18" xfId="0" applyFont="1" applyFill="1" applyBorder="1" applyAlignment="1" applyProtection="1">
      <alignment horizontal="left" vertical="top" wrapText="1"/>
      <protection locked="0"/>
    </xf>
    <xf numFmtId="0" fontId="7" fillId="9" borderId="19" xfId="0" applyFont="1" applyFill="1" applyBorder="1" applyAlignment="1" applyProtection="1">
      <alignment horizontal="left" vertical="top" wrapText="1"/>
      <protection locked="0"/>
    </xf>
    <xf numFmtId="0" fontId="7" fillId="9" borderId="2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8" fillId="2" borderId="0" xfId="0" applyFont="1" applyFill="1" applyAlignment="1" applyProtection="1">
      <alignment horizontal="right" vertical="top" wrapText="1"/>
    </xf>
    <xf numFmtId="0" fontId="9" fillId="3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8" fillId="2" borderId="14" xfId="0" applyFont="1" applyFill="1" applyBorder="1" applyAlignment="1" applyProtection="1">
      <alignment vertical="top" wrapText="1"/>
      <protection locked="0"/>
    </xf>
    <xf numFmtId="0" fontId="8" fillId="9" borderId="10" xfId="0" applyFont="1" applyFill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9" borderId="14" xfId="0" applyFont="1" applyFill="1" applyBorder="1" applyAlignment="1" applyProtection="1">
      <alignment horizontal="left" vertical="top" wrapText="1"/>
      <protection locked="0"/>
    </xf>
    <xf numFmtId="0" fontId="8" fillId="9" borderId="15" xfId="0" applyFont="1" applyFill="1" applyBorder="1" applyAlignment="1" applyProtection="1">
      <alignment horizontal="left" vertical="top" wrapText="1"/>
      <protection locked="0"/>
    </xf>
    <xf numFmtId="0" fontId="9" fillId="5" borderId="25" xfId="0" applyFont="1" applyFill="1" applyBorder="1" applyAlignment="1" applyProtection="1">
      <alignment horizontal="left" vertical="center" wrapText="1"/>
    </xf>
    <xf numFmtId="0" fontId="9" fillId="5" borderId="26" xfId="0" applyFont="1" applyFill="1" applyBorder="1" applyAlignment="1" applyProtection="1">
      <alignment horizontal="left" vertical="center" wrapText="1"/>
    </xf>
    <xf numFmtId="0" fontId="9" fillId="5" borderId="27" xfId="0" applyFont="1" applyFill="1" applyBorder="1" applyAlignment="1" applyProtection="1">
      <alignment horizontal="left" vertical="center" wrapText="1"/>
    </xf>
    <xf numFmtId="0" fontId="9" fillId="5" borderId="28" xfId="0" applyFont="1" applyFill="1" applyBorder="1" applyAlignment="1" applyProtection="1">
      <alignment horizontal="left" vertical="center" wrapText="1"/>
    </xf>
    <xf numFmtId="0" fontId="9" fillId="5" borderId="29" xfId="0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right" vertical="top" wrapText="1"/>
    </xf>
    <xf numFmtId="0" fontId="9" fillId="9" borderId="10" xfId="0" applyFont="1" applyFill="1" applyBorder="1" applyAlignment="1" applyProtection="1">
      <alignment horizontal="left" vertical="top" wrapText="1"/>
      <protection locked="0"/>
    </xf>
    <xf numFmtId="0" fontId="9" fillId="9" borderId="11" xfId="0" applyFont="1" applyFill="1" applyBorder="1" applyAlignment="1" applyProtection="1">
      <alignment horizontal="left" vertical="top" wrapText="1"/>
      <protection locked="0"/>
    </xf>
    <xf numFmtId="0" fontId="9" fillId="9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1" xfId="0" applyFont="1" applyFill="1" applyBorder="1" applyAlignment="1" applyProtection="1">
      <alignment horizontal="left" vertical="top" wrapText="1"/>
    </xf>
    <xf numFmtId="0" fontId="11" fillId="2" borderId="12" xfId="0" applyFont="1" applyFill="1" applyBorder="1" applyAlignment="1" applyProtection="1">
      <alignment horizontal="left" vertical="top" wrapText="1"/>
    </xf>
    <xf numFmtId="0" fontId="9" fillId="5" borderId="25" xfId="0" applyFont="1" applyFill="1" applyBorder="1" applyAlignment="1" applyProtection="1">
      <alignment vertical="center" wrapText="1"/>
    </xf>
    <xf numFmtId="0" fontId="9" fillId="5" borderId="26" xfId="0" applyFont="1" applyFill="1" applyBorder="1" applyAlignment="1" applyProtection="1">
      <alignment vertical="center" wrapText="1"/>
    </xf>
    <xf numFmtId="0" fontId="9" fillId="5" borderId="27" xfId="0" applyFont="1" applyFill="1" applyBorder="1" applyAlignment="1" applyProtection="1">
      <alignment vertical="center" wrapText="1"/>
    </xf>
    <xf numFmtId="0" fontId="9" fillId="5" borderId="28" xfId="0" applyFont="1" applyFill="1" applyBorder="1" applyAlignment="1" applyProtection="1">
      <alignment vertical="center" wrapText="1"/>
    </xf>
    <xf numFmtId="0" fontId="9" fillId="5" borderId="29" xfId="0" applyFont="1" applyFill="1" applyBorder="1" applyAlignment="1" applyProtection="1">
      <alignment vertical="center" wrapText="1"/>
    </xf>
    <xf numFmtId="0" fontId="9" fillId="5" borderId="3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8" fillId="9" borderId="33" xfId="0" applyFont="1" applyFill="1" applyBorder="1" applyAlignment="1" applyProtection="1">
      <alignment horizontal="left" vertical="top" wrapText="1"/>
      <protection locked="0"/>
    </xf>
    <xf numFmtId="0" fontId="8" fillId="9" borderId="34" xfId="0" applyFont="1" applyFill="1" applyBorder="1" applyAlignment="1" applyProtection="1">
      <alignment horizontal="left" vertical="top" wrapText="1"/>
      <protection locked="0"/>
    </xf>
    <xf numFmtId="0" fontId="8" fillId="9" borderId="35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right" vertical="top" wrapText="1"/>
      <protection locked="0"/>
    </xf>
    <xf numFmtId="0" fontId="38" fillId="0" borderId="0" xfId="0" applyFont="1" applyAlignment="1" applyProtection="1">
      <alignment horizontal="left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right" vertical="top" wrapText="1"/>
      <protection locked="0"/>
    </xf>
    <xf numFmtId="0" fontId="25" fillId="0" borderId="19" xfId="0" applyFont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9" fillId="2" borderId="0" xfId="0" applyFont="1" applyFill="1" applyBorder="1" applyAlignment="1" applyProtection="1">
      <alignment horizontal="right" vertical="top"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9" fillId="6" borderId="13" xfId="0" applyFont="1" applyFill="1" applyBorder="1" applyAlignment="1" applyProtection="1">
      <alignment horizontal="left" vertical="top" wrapText="1"/>
    </xf>
    <xf numFmtId="0" fontId="9" fillId="6" borderId="14" xfId="0" applyFont="1" applyFill="1" applyBorder="1" applyAlignment="1" applyProtection="1">
      <alignment horizontal="left" vertical="top" wrapText="1"/>
    </xf>
    <xf numFmtId="0" fontId="9" fillId="6" borderId="15" xfId="0" applyFont="1" applyFill="1" applyBorder="1" applyAlignment="1" applyProtection="1">
      <alignment horizontal="left" vertical="top" wrapText="1"/>
    </xf>
    <xf numFmtId="0" fontId="9" fillId="6" borderId="16" xfId="0" applyFont="1" applyFill="1" applyBorder="1" applyAlignment="1" applyProtection="1">
      <alignment horizontal="left" vertical="top" wrapText="1"/>
    </xf>
    <xf numFmtId="0" fontId="9" fillId="6" borderId="0" xfId="0" applyFont="1" applyFill="1" applyBorder="1" applyAlignment="1" applyProtection="1">
      <alignment horizontal="left" vertical="top" wrapText="1"/>
    </xf>
    <xf numFmtId="0" fontId="9" fillId="6" borderId="17" xfId="0" applyFont="1" applyFill="1" applyBorder="1" applyAlignment="1" applyProtection="1">
      <alignment horizontal="left" vertical="top" wrapText="1"/>
    </xf>
    <xf numFmtId="0" fontId="9" fillId="6" borderId="18" xfId="0" applyFont="1" applyFill="1" applyBorder="1" applyAlignment="1" applyProtection="1">
      <alignment horizontal="left" vertical="top" wrapText="1"/>
    </xf>
    <xf numFmtId="0" fontId="9" fillId="6" borderId="19" xfId="0" applyFont="1" applyFill="1" applyBorder="1" applyAlignment="1" applyProtection="1">
      <alignment horizontal="left" vertical="top" wrapText="1"/>
    </xf>
    <xf numFmtId="0" fontId="9" fillId="6" borderId="20" xfId="0" applyFont="1" applyFill="1" applyBorder="1" applyAlignment="1" applyProtection="1">
      <alignment horizontal="left" vertical="top" wrapText="1"/>
    </xf>
    <xf numFmtId="164" fontId="10" fillId="4" borderId="30" xfId="0" applyNumberFormat="1" applyFont="1" applyFill="1" applyBorder="1" applyAlignment="1" applyProtection="1">
      <alignment horizontal="left" vertical="top" wrapText="1"/>
    </xf>
    <xf numFmtId="164" fontId="10" fillId="4" borderId="31" xfId="0" applyNumberFormat="1" applyFont="1" applyFill="1" applyBorder="1" applyAlignment="1" applyProtection="1">
      <alignment horizontal="left" vertical="top" wrapText="1"/>
    </xf>
    <xf numFmtId="164" fontId="10" fillId="4" borderId="2" xfId="0" applyNumberFormat="1" applyFont="1" applyFill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horizontal="left" vertical="top" wrapText="1"/>
    </xf>
    <xf numFmtId="0" fontId="10" fillId="4" borderId="25" xfId="0" applyFont="1" applyFill="1" applyBorder="1" applyAlignment="1" applyProtection="1">
      <alignment horizontal="left" vertical="top" wrapText="1"/>
    </xf>
    <xf numFmtId="0" fontId="10" fillId="4" borderId="26" xfId="0" applyFont="1" applyFill="1" applyBorder="1" applyAlignment="1" applyProtection="1">
      <alignment horizontal="left" vertical="top" wrapText="1"/>
    </xf>
    <xf numFmtId="0" fontId="10" fillId="4" borderId="27" xfId="0" applyFont="1" applyFill="1" applyBorder="1" applyAlignment="1" applyProtection="1">
      <alignment horizontal="left" vertical="top" wrapText="1"/>
    </xf>
    <xf numFmtId="0" fontId="10" fillId="4" borderId="43" xfId="0" applyFont="1" applyFill="1" applyBorder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left" vertical="top" wrapText="1"/>
    </xf>
    <xf numFmtId="0" fontId="10" fillId="4" borderId="44" xfId="0" applyFont="1" applyFill="1" applyBorder="1" applyAlignment="1" applyProtection="1">
      <alignment horizontal="left" vertical="top" wrapText="1"/>
    </xf>
    <xf numFmtId="0" fontId="10" fillId="4" borderId="28" xfId="0" applyFont="1" applyFill="1" applyBorder="1" applyAlignment="1" applyProtection="1">
      <alignment horizontal="left" vertical="top" wrapText="1"/>
    </xf>
    <xf numFmtId="0" fontId="10" fillId="4" borderId="29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165" fontId="1" fillId="9" borderId="10" xfId="0" applyNumberFormat="1" applyFont="1" applyFill="1" applyBorder="1" applyAlignment="1" applyProtection="1">
      <alignment horizontal="left" vertical="top" wrapText="1"/>
      <protection locked="0"/>
    </xf>
    <xf numFmtId="165" fontId="8" fillId="9" borderId="11" xfId="0" applyNumberFormat="1" applyFont="1" applyFill="1" applyBorder="1" applyAlignment="1" applyProtection="1">
      <alignment horizontal="left" vertical="top" wrapText="1"/>
      <protection locked="0"/>
    </xf>
    <xf numFmtId="165" fontId="8" fillId="9" borderId="12" xfId="0" applyNumberFormat="1" applyFont="1" applyFill="1" applyBorder="1" applyAlignment="1" applyProtection="1">
      <alignment horizontal="left" vertical="top" wrapText="1"/>
      <protection locked="0"/>
    </xf>
    <xf numFmtId="49" fontId="8" fillId="9" borderId="10" xfId="0" applyNumberFormat="1" applyFont="1" applyFill="1" applyBorder="1" applyAlignment="1" applyProtection="1">
      <alignment horizontal="left" vertical="top" wrapText="1"/>
      <protection locked="0"/>
    </xf>
    <xf numFmtId="49" fontId="8" fillId="9" borderId="11" xfId="0" applyNumberFormat="1" applyFont="1" applyFill="1" applyBorder="1" applyAlignment="1" applyProtection="1">
      <alignment horizontal="left" vertical="top" wrapText="1"/>
      <protection locked="0"/>
    </xf>
    <xf numFmtId="49" fontId="8" fillId="9" borderId="12" xfId="0" applyNumberFormat="1" applyFont="1" applyFill="1" applyBorder="1" applyAlignment="1" applyProtection="1">
      <alignment horizontal="left" vertical="top" wrapText="1"/>
      <protection locked="0"/>
    </xf>
    <xf numFmtId="0" fontId="9" fillId="4" borderId="30" xfId="0" applyFont="1" applyFill="1" applyBorder="1" applyAlignment="1" applyProtection="1">
      <alignment horizontal="left" vertical="top" wrapText="1"/>
    </xf>
    <xf numFmtId="0" fontId="9" fillId="4" borderId="31" xfId="0" applyFont="1" applyFill="1" applyBorder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left" vertical="top" wrapText="1"/>
    </xf>
    <xf numFmtId="0" fontId="9" fillId="2" borderId="13" xfId="0" applyFont="1" applyFill="1" applyBorder="1" applyAlignment="1" applyProtection="1">
      <alignment horizontal="left" vertical="top" wrapText="1"/>
    </xf>
    <xf numFmtId="0" fontId="9" fillId="2" borderId="14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9" fillId="2" borderId="17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1" xfId="0" applyFont="1" applyFill="1" applyBorder="1" applyAlignment="1" applyProtection="1">
      <alignment horizontal="left" vertical="top" wrapText="1"/>
    </xf>
    <xf numFmtId="0" fontId="9" fillId="2" borderId="12" xfId="0" applyFont="1" applyFill="1" applyBorder="1" applyAlignment="1" applyProtection="1">
      <alignment horizontal="left" vertical="top" wrapText="1"/>
    </xf>
    <xf numFmtId="0" fontId="8" fillId="2" borderId="10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9" fillId="2" borderId="18" xfId="0" applyFont="1" applyFill="1" applyBorder="1" applyAlignment="1" applyProtection="1">
      <alignment horizontal="left" vertical="top" wrapText="1"/>
    </xf>
    <xf numFmtId="0" fontId="9" fillId="2" borderId="19" xfId="0" applyFont="1" applyFill="1" applyBorder="1" applyAlignment="1" applyProtection="1">
      <alignment horizontal="left" vertical="top" wrapText="1"/>
    </xf>
    <xf numFmtId="0" fontId="9" fillId="2" borderId="2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1" fontId="11" fillId="6" borderId="10" xfId="0" applyNumberFormat="1" applyFont="1" applyFill="1" applyBorder="1" applyAlignment="1" applyProtection="1">
      <alignment horizontal="right" vertical="top" wrapText="1"/>
      <protection locked="0"/>
    </xf>
    <xf numFmtId="1" fontId="11" fillId="6" borderId="12" xfId="0" applyNumberFormat="1" applyFont="1" applyFill="1" applyBorder="1" applyAlignment="1" applyProtection="1">
      <alignment horizontal="right" vertical="top" wrapText="1"/>
      <protection locked="0"/>
    </xf>
    <xf numFmtId="0" fontId="11" fillId="9" borderId="13" xfId="0" applyFont="1" applyFill="1" applyBorder="1" applyAlignment="1" applyProtection="1">
      <alignment horizontal="center" vertical="top" wrapText="1"/>
    </xf>
    <xf numFmtId="0" fontId="11" fillId="9" borderId="14" xfId="0" applyFont="1" applyFill="1" applyBorder="1" applyAlignment="1" applyProtection="1">
      <alignment horizontal="center" vertical="top" wrapText="1"/>
    </xf>
    <xf numFmtId="0" fontId="11" fillId="9" borderId="15" xfId="0" applyFont="1" applyFill="1" applyBorder="1" applyAlignment="1" applyProtection="1">
      <alignment horizontal="center" vertical="top" wrapText="1"/>
    </xf>
    <xf numFmtId="0" fontId="11" fillId="9" borderId="16" xfId="0" applyFont="1" applyFill="1" applyBorder="1" applyAlignment="1" applyProtection="1">
      <alignment horizontal="center" vertical="top" wrapText="1"/>
    </xf>
    <xf numFmtId="0" fontId="11" fillId="9" borderId="0" xfId="0" applyFont="1" applyFill="1" applyBorder="1" applyAlignment="1" applyProtection="1">
      <alignment horizontal="center" vertical="top" wrapText="1"/>
    </xf>
    <xf numFmtId="0" fontId="11" fillId="9" borderId="17" xfId="0" applyFont="1" applyFill="1" applyBorder="1" applyAlignment="1" applyProtection="1">
      <alignment horizontal="center" vertical="top" wrapText="1"/>
    </xf>
    <xf numFmtId="0" fontId="11" fillId="9" borderId="18" xfId="0" applyFont="1" applyFill="1" applyBorder="1" applyAlignment="1" applyProtection="1">
      <alignment horizontal="center" vertical="top" wrapText="1"/>
    </xf>
    <xf numFmtId="0" fontId="11" fillId="9" borderId="19" xfId="0" applyFont="1" applyFill="1" applyBorder="1" applyAlignment="1" applyProtection="1">
      <alignment horizontal="center" vertical="top" wrapText="1"/>
    </xf>
    <xf numFmtId="0" fontId="11" fillId="9" borderId="20" xfId="0" applyFont="1" applyFill="1" applyBorder="1" applyAlignment="1" applyProtection="1">
      <alignment horizontal="center" vertical="top" wrapText="1"/>
    </xf>
    <xf numFmtId="0" fontId="10" fillId="9" borderId="10" xfId="0" applyFont="1" applyFill="1" applyBorder="1" applyAlignment="1" applyProtection="1">
      <alignment horizontal="left" vertical="top" wrapText="1"/>
      <protection locked="0"/>
    </xf>
    <xf numFmtId="0" fontId="10" fillId="9" borderId="11" xfId="0" applyFont="1" applyFill="1" applyBorder="1" applyAlignment="1" applyProtection="1">
      <alignment horizontal="left" vertical="top" wrapText="1"/>
      <protection locked="0"/>
    </xf>
    <xf numFmtId="0" fontId="10" fillId="9" borderId="12" xfId="0" applyFont="1" applyFill="1" applyBorder="1" applyAlignment="1" applyProtection="1">
      <alignment horizontal="left" vertical="top" wrapText="1"/>
      <protection locked="0"/>
    </xf>
    <xf numFmtId="0" fontId="8" fillId="0" borderId="32" xfId="0" applyFont="1" applyBorder="1" applyAlignment="1" applyProtection="1">
      <alignment horizontal="left" vertical="top" wrapText="1"/>
    </xf>
    <xf numFmtId="0" fontId="38" fillId="0" borderId="0" xfId="0" applyFont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2" fillId="0" borderId="0" xfId="0" applyFont="1" applyBorder="1" applyAlignment="1" applyProtection="1">
      <alignment horizontal="left" wrapText="1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8" fillId="2" borderId="19" xfId="0" applyFont="1" applyFill="1" applyBorder="1" applyAlignment="1" applyProtection="1">
      <alignment horizontal="left" vertical="top" wrapText="1"/>
    </xf>
    <xf numFmtId="0" fontId="11" fillId="2" borderId="19" xfId="0" applyFont="1" applyFill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right" wrapText="1"/>
    </xf>
    <xf numFmtId="0" fontId="20" fillId="0" borderId="0" xfId="0" applyFont="1" applyBorder="1" applyAlignment="1" applyProtection="1">
      <alignment horizontal="right" wrapText="1"/>
    </xf>
    <xf numFmtId="165" fontId="9" fillId="6" borderId="13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4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5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6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0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7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165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40" xfId="0" applyFont="1" applyFill="1" applyBorder="1" applyAlignment="1" applyProtection="1">
      <alignment horizontal="center" vertical="top"/>
    </xf>
    <xf numFmtId="0" fontId="9" fillId="2" borderId="41" xfId="0" applyFont="1" applyFill="1" applyBorder="1" applyAlignment="1" applyProtection="1">
      <alignment horizontal="center" vertical="top"/>
    </xf>
    <xf numFmtId="0" fontId="9" fillId="0" borderId="32" xfId="0" applyFont="1" applyBorder="1" applyAlignment="1" applyProtection="1">
      <alignment horizontal="left" vertical="top" wrapText="1"/>
    </xf>
    <xf numFmtId="0" fontId="25" fillId="0" borderId="26" xfId="0" applyFont="1" applyBorder="1" applyAlignment="1" applyProtection="1">
      <alignment horizontal="left" vertical="top" wrapText="1"/>
    </xf>
    <xf numFmtId="165" fontId="1" fillId="9" borderId="13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4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5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6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0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7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8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19" xfId="0" applyNumberFormat="1" applyFont="1" applyFill="1" applyBorder="1" applyAlignment="1" applyProtection="1">
      <alignment horizontal="left" vertical="center" wrapText="1"/>
      <protection locked="0"/>
    </xf>
    <xf numFmtId="165" fontId="1" fillId="9" borderId="2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top" wrapText="1"/>
    </xf>
    <xf numFmtId="0" fontId="38" fillId="0" borderId="0" xfId="0" applyFont="1" applyAlignment="1" applyProtection="1">
      <alignment horizontal="left" vertical="top" wrapText="1"/>
      <protection locked="0"/>
    </xf>
    <xf numFmtId="0" fontId="16" fillId="2" borderId="26" xfId="0" applyFont="1" applyFill="1" applyBorder="1" applyAlignment="1" applyProtection="1">
      <alignment horizontal="center" vertical="top" wrapText="1"/>
    </xf>
    <xf numFmtId="0" fontId="39" fillId="2" borderId="22" xfId="1" applyFont="1" applyFill="1" applyBorder="1" applyAlignment="1" applyProtection="1">
      <alignment horizontal="left" vertical="top" wrapText="1"/>
      <protection locked="0"/>
    </xf>
    <xf numFmtId="0" fontId="37" fillId="2" borderId="0" xfId="0" applyFont="1" applyFill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vertical="top" wrapText="1"/>
    </xf>
    <xf numFmtId="0" fontId="8" fillId="4" borderId="31" xfId="0" applyFont="1" applyFill="1" applyBorder="1" applyAlignment="1" applyProtection="1">
      <alignment vertical="top" wrapText="1"/>
    </xf>
    <xf numFmtId="0" fontId="8" fillId="4" borderId="2" xfId="0" applyFont="1" applyFill="1" applyBorder="1" applyAlignment="1" applyProtection="1">
      <alignment vertical="top" wrapText="1"/>
    </xf>
    <xf numFmtId="0" fontId="9" fillId="9" borderId="13" xfId="0" applyFont="1" applyFill="1" applyBorder="1" applyAlignment="1" applyProtection="1">
      <alignment horizontal="left" vertical="top" wrapText="1"/>
      <protection locked="0"/>
    </xf>
    <xf numFmtId="0" fontId="9" fillId="9" borderId="14" xfId="0" applyFont="1" applyFill="1" applyBorder="1" applyAlignment="1" applyProtection="1">
      <alignment horizontal="left" vertical="top" wrapText="1"/>
      <protection locked="0"/>
    </xf>
    <xf numFmtId="0" fontId="9" fillId="9" borderId="15" xfId="0" applyFont="1" applyFill="1" applyBorder="1" applyAlignment="1" applyProtection="1">
      <alignment horizontal="left" vertical="top" wrapText="1"/>
      <protection locked="0"/>
    </xf>
    <xf numFmtId="0" fontId="9" fillId="9" borderId="18" xfId="0" applyFont="1" applyFill="1" applyBorder="1" applyAlignment="1" applyProtection="1">
      <alignment horizontal="left" vertical="top" wrapText="1"/>
      <protection locked="0"/>
    </xf>
    <xf numFmtId="0" fontId="9" fillId="9" borderId="19" xfId="0" applyFont="1" applyFill="1" applyBorder="1" applyAlignment="1" applyProtection="1">
      <alignment horizontal="left" vertical="top" wrapText="1"/>
      <protection locked="0"/>
    </xf>
    <xf numFmtId="0" fontId="9" fillId="9" borderId="20" xfId="0" applyFont="1" applyFill="1" applyBorder="1" applyAlignment="1" applyProtection="1">
      <alignment horizontal="left" vertical="top" wrapText="1"/>
      <protection locked="0"/>
    </xf>
    <xf numFmtId="0" fontId="13" fillId="2" borderId="11" xfId="0" applyFont="1" applyFill="1" applyBorder="1" applyAlignment="1" applyProtection="1">
      <alignment horizontal="center" vertical="top" wrapText="1"/>
    </xf>
    <xf numFmtId="0" fontId="13" fillId="2" borderId="14" xfId="0" applyFont="1" applyFill="1" applyBorder="1" applyAlignment="1" applyProtection="1">
      <alignment horizontal="left" vertical="top" wrapText="1"/>
    </xf>
    <xf numFmtId="0" fontId="8" fillId="2" borderId="11" xfId="0" applyFont="1" applyFill="1" applyBorder="1" applyAlignment="1" applyProtection="1">
      <alignment vertical="top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CC00"/>
      <color rgb="FF33CC33"/>
      <color rgb="FFFFFF00"/>
      <color rgb="FF00FF00"/>
      <color rgb="FFFFFF99"/>
      <color rgb="FFFF9900"/>
      <color rgb="FFCC0066"/>
      <color rgb="FFCC0000"/>
      <color rgb="FF9900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yzkum.cz/FrontClanek.aspx?idsekce=1032" TargetMode="External"/><Relationship Id="rId2" Type="http://schemas.openxmlformats.org/officeDocument/2006/relationships/hyperlink" Target="http://int.avcr.cz/dohody/" TargetMode="External"/><Relationship Id="rId1" Type="http://schemas.openxmlformats.org/officeDocument/2006/relationships/hyperlink" Target="http://www.vyzkum.cz/FrontClanek.aspx?idsekce=29415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0"/>
  <sheetViews>
    <sheetView showGridLines="0" tabSelected="1" zoomScaleNormal="100" zoomScaleSheetLayoutView="100" workbookViewId="0">
      <selection activeCell="C11" sqref="C11:Y11"/>
    </sheetView>
  </sheetViews>
  <sheetFormatPr defaultRowHeight="12.75" x14ac:dyDescent="0.25"/>
  <cols>
    <col min="1" max="1" width="1.7109375" style="22" customWidth="1"/>
    <col min="2" max="2" width="1.7109375" style="108" customWidth="1"/>
    <col min="3" max="3" width="2.7109375" style="17" customWidth="1"/>
    <col min="4" max="4" width="0.85546875" style="54" customWidth="1"/>
    <col min="5" max="5" width="17" style="3" customWidth="1"/>
    <col min="6" max="6" width="0.85546875" style="2" customWidth="1"/>
    <col min="7" max="7" width="3.42578125" style="2" customWidth="1"/>
    <col min="8" max="8" width="0.85546875" style="2" customWidth="1"/>
    <col min="9" max="9" width="9.28515625" style="2" customWidth="1"/>
    <col min="10" max="10" width="0.85546875" style="2" customWidth="1"/>
    <col min="11" max="11" width="2.7109375" style="2" customWidth="1"/>
    <col min="12" max="12" width="0.85546875" style="2" customWidth="1"/>
    <col min="13" max="13" width="9.28515625" style="3" customWidth="1"/>
    <col min="14" max="14" width="0.85546875" style="2" customWidth="1"/>
    <col min="15" max="15" width="2.7109375" style="2" customWidth="1"/>
    <col min="16" max="16" width="0.85546875" style="2" customWidth="1"/>
    <col min="17" max="17" width="9.28515625" style="3" customWidth="1"/>
    <col min="18" max="18" width="0.85546875" style="2" customWidth="1"/>
    <col min="19" max="19" width="2.7109375" style="3" customWidth="1"/>
    <col min="20" max="20" width="0.85546875" style="2" customWidth="1"/>
    <col min="21" max="21" width="9.28515625" style="3" customWidth="1"/>
    <col min="22" max="22" width="0.85546875" style="2" customWidth="1"/>
    <col min="23" max="23" width="2.7109375" style="3" customWidth="1"/>
    <col min="24" max="24" width="0.85546875" style="2" customWidth="1"/>
    <col min="25" max="25" width="9.28515625" style="3" customWidth="1"/>
    <col min="26" max="27" width="1.7109375" style="54" customWidth="1"/>
    <col min="28" max="28" width="79.7109375" style="158" customWidth="1"/>
    <col min="29" max="29" width="52.28515625" style="138" customWidth="1"/>
    <col min="30" max="50" width="9.140625" style="3"/>
    <col min="51" max="16384" width="9.140625" style="17"/>
  </cols>
  <sheetData>
    <row r="1" spans="1:50" ht="26.25" x14ac:dyDescent="0.25">
      <c r="B1" s="415" t="s">
        <v>744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B1" s="156" t="s">
        <v>193</v>
      </c>
      <c r="AC1" s="138" t="s">
        <v>461</v>
      </c>
    </row>
    <row r="2" spans="1:50" x14ac:dyDescent="0.25"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B2" s="157" t="s">
        <v>706</v>
      </c>
    </row>
    <row r="3" spans="1:50" x14ac:dyDescent="0.25"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B3" s="205" t="s">
        <v>712</v>
      </c>
    </row>
    <row r="4" spans="1:50" s="128" customFormat="1" ht="19.5" thickBot="1" x14ac:dyDescent="0.3">
      <c r="A4" s="127"/>
      <c r="B4" s="414" t="s">
        <v>714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129"/>
      <c r="AB4" s="205"/>
      <c r="AC4" s="139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</row>
    <row r="5" spans="1:50" s="11" customFormat="1" ht="6" thickTop="1" x14ac:dyDescent="0.25">
      <c r="A5" s="23"/>
      <c r="B5" s="4"/>
      <c r="C5" s="5"/>
      <c r="D5" s="6"/>
      <c r="E5" s="7"/>
      <c r="F5" s="8"/>
      <c r="G5" s="8"/>
      <c r="H5" s="8"/>
      <c r="I5" s="8"/>
      <c r="J5" s="8"/>
      <c r="K5" s="8"/>
      <c r="L5" s="8"/>
      <c r="M5" s="7"/>
      <c r="N5" s="8"/>
      <c r="O5" s="8"/>
      <c r="P5" s="8"/>
      <c r="Q5" s="7"/>
      <c r="R5" s="8"/>
      <c r="S5" s="7"/>
      <c r="T5" s="8"/>
      <c r="U5" s="7"/>
      <c r="V5" s="8"/>
      <c r="W5" s="7"/>
      <c r="X5" s="8"/>
      <c r="Y5" s="7"/>
      <c r="Z5" s="9"/>
      <c r="AA5" s="10"/>
      <c r="AB5" s="205"/>
      <c r="AC5" s="140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</row>
    <row r="6" spans="1:50" ht="23.25" x14ac:dyDescent="0.35">
      <c r="B6" s="12"/>
      <c r="C6" s="328" t="s">
        <v>197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13"/>
      <c r="O6" s="387" t="s">
        <v>77</v>
      </c>
      <c r="P6" s="387"/>
      <c r="Q6" s="387"/>
      <c r="R6" s="387"/>
      <c r="S6" s="387"/>
      <c r="T6" s="387"/>
      <c r="U6" s="388" t="s">
        <v>705</v>
      </c>
      <c r="V6" s="388"/>
      <c r="W6" s="388"/>
      <c r="X6" s="388"/>
      <c r="Y6" s="14"/>
      <c r="Z6" s="15"/>
      <c r="AA6" s="16"/>
      <c r="AB6" s="205"/>
    </row>
    <row r="7" spans="1:50" s="11" customFormat="1" ht="6" thickBot="1" x14ac:dyDescent="0.3">
      <c r="A7" s="23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0"/>
      <c r="Z7" s="21"/>
      <c r="AA7" s="10"/>
      <c r="AB7" s="205"/>
      <c r="AC7" s="140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</row>
    <row r="8" spans="1:50" ht="13.5" thickTop="1" x14ac:dyDescent="0.25">
      <c r="B8" s="22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16"/>
      <c r="AA8" s="16"/>
      <c r="AB8" s="205"/>
    </row>
    <row r="9" spans="1:50" x14ac:dyDescent="0.25">
      <c r="B9" s="22"/>
      <c r="C9" s="230" t="s">
        <v>463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2"/>
      <c r="Z9" s="16"/>
      <c r="AA9" s="16"/>
    </row>
    <row r="10" spans="1:50" s="11" customFormat="1" ht="5.25" x14ac:dyDescent="0.15">
      <c r="A10" s="23" t="s">
        <v>58</v>
      </c>
      <c r="B10" s="23" t="s">
        <v>58</v>
      </c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10"/>
      <c r="AA10" s="10"/>
      <c r="AB10" s="159"/>
      <c r="AC10" s="140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</row>
    <row r="11" spans="1:50" ht="12.75" customHeight="1" x14ac:dyDescent="0.25">
      <c r="A11" s="22" t="s">
        <v>58</v>
      </c>
      <c r="B11" s="22" t="s">
        <v>58</v>
      </c>
      <c r="C11" s="226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8"/>
      <c r="Z11" s="16"/>
      <c r="AA11" s="126"/>
      <c r="AB11" s="206" t="s">
        <v>729</v>
      </c>
      <c r="AC11" s="138" t="str">
        <f>IF($C$11&lt;&gt;"",VLOOKUP($C$11,'Rozbalovaci seznamy'!$A$2:$G$18,2),"")</f>
        <v/>
      </c>
    </row>
    <row r="12" spans="1:50" s="25" customFormat="1" x14ac:dyDescent="0.25">
      <c r="A12" s="124"/>
      <c r="B12" s="1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4"/>
      <c r="AA12" s="24"/>
      <c r="AB12" s="206"/>
      <c r="AC12" s="138" t="str">
        <f>IF($C$11&lt;&gt;"",VLOOKUP($C$11,'Rozbalovaci seznamy'!$A$2:$G$18,3),"")</f>
        <v/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25" customFormat="1" ht="12" customHeight="1" x14ac:dyDescent="0.25">
      <c r="A13" s="124"/>
      <c r="B13" s="1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4"/>
      <c r="AA13" s="24"/>
      <c r="AB13" s="206"/>
      <c r="AC13" s="138" t="str">
        <f>IF($C$11&lt;&gt;"",VLOOKUP($C$11,'Rozbalovaci seznamy'!$A$2:$G$18,4),"")</f>
        <v/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x14ac:dyDescent="0.25">
      <c r="B14" s="2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16"/>
      <c r="AA14" s="16"/>
      <c r="AB14" s="206"/>
      <c r="AC14" s="138" t="str">
        <f>IF($C$11&lt;&gt;"",VLOOKUP($C$11,'Rozbalovaci seznamy'!$A$2:$G$18,5),"")</f>
        <v/>
      </c>
    </row>
    <row r="15" spans="1:50" x14ac:dyDescent="0.25">
      <c r="A15" s="22" t="s">
        <v>58</v>
      </c>
      <c r="B15" s="22" t="s">
        <v>58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16"/>
      <c r="AA15" s="16"/>
      <c r="AB15" s="206"/>
      <c r="AC15" s="138" t="str">
        <f>IF($C$11&lt;&gt;"",VLOOKUP($C$11,'Rozbalovaci seznamy'!$A$2:$G$18,7),"")</f>
        <v/>
      </c>
    </row>
    <row r="16" spans="1:50" s="28" customFormat="1" x14ac:dyDescent="0.25">
      <c r="A16" s="22"/>
      <c r="B16" s="22"/>
      <c r="C16" s="230" t="s">
        <v>79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2"/>
      <c r="Z16" s="16"/>
      <c r="AA16" s="16"/>
      <c r="AB16" s="206"/>
      <c r="AC16" s="141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</row>
    <row r="17" spans="1:50" s="30" customFormat="1" ht="5.25" x14ac:dyDescent="0.25">
      <c r="A17" s="23"/>
      <c r="B17" s="23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10"/>
      <c r="AA17" s="10"/>
      <c r="AB17" s="379" t="s">
        <v>70</v>
      </c>
      <c r="AC17" s="142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</row>
    <row r="18" spans="1:50" s="28" customFormat="1" x14ac:dyDescent="0.25">
      <c r="A18" s="22"/>
      <c r="B18" s="22"/>
      <c r="C18" s="375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7"/>
      <c r="Z18" s="16"/>
      <c r="AA18" s="126"/>
      <c r="AB18" s="379"/>
      <c r="AC18" s="141" t="str">
        <f>IF($C$18&lt;&gt;"",VLOOKUP($C$18,'Rozbalovaci seznamy'!H2:I4,2),"")</f>
        <v/>
      </c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</row>
    <row r="19" spans="1:50" s="28" customFormat="1" x14ac:dyDescent="0.25">
      <c r="A19" s="22"/>
      <c r="B19" s="22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16"/>
      <c r="AA19" s="16"/>
      <c r="AB19" s="160"/>
      <c r="AC19" s="141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</row>
    <row r="20" spans="1:50" s="28" customFormat="1" x14ac:dyDescent="0.25">
      <c r="A20" s="22"/>
      <c r="B20" s="2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6"/>
      <c r="AA20" s="16"/>
      <c r="AB20" s="160"/>
      <c r="AC20" s="141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</row>
    <row r="21" spans="1:50" s="28" customFormat="1" x14ac:dyDescent="0.25">
      <c r="A21" s="22"/>
      <c r="B21" s="22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16"/>
      <c r="AA21" s="16"/>
      <c r="AB21" s="160"/>
      <c r="AC21" s="141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</row>
    <row r="22" spans="1:50" s="28" customFormat="1" x14ac:dyDescent="0.25">
      <c r="A22" s="22"/>
      <c r="B22" s="2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16"/>
      <c r="AA22" s="16"/>
      <c r="AB22" s="160"/>
      <c r="AC22" s="141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</row>
    <row r="23" spans="1:50" s="28" customFormat="1" x14ac:dyDescent="0.25">
      <c r="A23" s="22"/>
      <c r="B23" s="22"/>
      <c r="C23" s="230" t="s">
        <v>422</v>
      </c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2"/>
      <c r="Z23" s="16"/>
      <c r="AA23" s="16"/>
      <c r="AB23" s="206" t="s">
        <v>707</v>
      </c>
      <c r="AC23" s="141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</row>
    <row r="24" spans="1:50" s="30" customFormat="1" ht="5.25" x14ac:dyDescent="0.25">
      <c r="A24" s="23"/>
      <c r="B24" s="23"/>
      <c r="D24" s="10"/>
      <c r="F24" s="10"/>
      <c r="G24" s="10"/>
      <c r="H24" s="10"/>
      <c r="J24" s="10"/>
      <c r="K24" s="10"/>
      <c r="L24" s="10"/>
      <c r="N24" s="10"/>
      <c r="O24" s="10"/>
      <c r="P24" s="10"/>
      <c r="R24" s="10"/>
      <c r="T24" s="10"/>
      <c r="V24" s="10"/>
      <c r="X24" s="10"/>
      <c r="Z24" s="10"/>
      <c r="AA24" s="10"/>
      <c r="AB24" s="206"/>
      <c r="AC24" s="142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</row>
    <row r="25" spans="1:50" s="28" customFormat="1" x14ac:dyDescent="0.25">
      <c r="A25" s="22"/>
      <c r="B25" s="22"/>
      <c r="C25" s="255" t="s">
        <v>199</v>
      </c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31"/>
      <c r="O25" s="255" t="s">
        <v>200</v>
      </c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32"/>
      <c r="AA25" s="32"/>
      <c r="AB25" s="206"/>
      <c r="AC25" s="141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</row>
    <row r="26" spans="1:50" s="28" customFormat="1" x14ac:dyDescent="0.25">
      <c r="A26" s="22"/>
      <c r="B26" s="22"/>
      <c r="C26" s="277" t="s">
        <v>432</v>
      </c>
      <c r="D26" s="277"/>
      <c r="E26" s="277"/>
      <c r="F26" s="277"/>
      <c r="G26" s="277"/>
      <c r="H26" s="277"/>
      <c r="I26" s="277"/>
      <c r="J26" s="277"/>
      <c r="K26" s="277"/>
      <c r="L26" s="33"/>
      <c r="M26" s="132"/>
      <c r="N26" s="34"/>
      <c r="O26" s="277" t="s">
        <v>430</v>
      </c>
      <c r="P26" s="277"/>
      <c r="Q26" s="277"/>
      <c r="R26" s="277"/>
      <c r="S26" s="277"/>
      <c r="T26" s="277"/>
      <c r="U26" s="277"/>
      <c r="V26" s="277"/>
      <c r="W26" s="277"/>
      <c r="X26" s="33"/>
      <c r="Y26" s="132"/>
      <c r="Z26" s="16"/>
      <c r="AA26" s="126"/>
      <c r="AB26" s="160" t="s">
        <v>420</v>
      </c>
      <c r="AC26" s="141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</row>
    <row r="27" spans="1:50" s="28" customFormat="1" x14ac:dyDescent="0.25">
      <c r="A27" s="22"/>
      <c r="B27" s="22"/>
      <c r="C27" s="277" t="s">
        <v>433</v>
      </c>
      <c r="D27" s="277"/>
      <c r="E27" s="277"/>
      <c r="F27" s="277"/>
      <c r="G27" s="277"/>
      <c r="H27" s="277"/>
      <c r="I27" s="277"/>
      <c r="J27" s="277"/>
      <c r="K27" s="277"/>
      <c r="L27" s="33"/>
      <c r="M27" s="132"/>
      <c r="N27" s="34"/>
      <c r="O27" s="277" t="s">
        <v>431</v>
      </c>
      <c r="P27" s="277"/>
      <c r="Q27" s="277"/>
      <c r="R27" s="277"/>
      <c r="S27" s="277"/>
      <c r="T27" s="277"/>
      <c r="U27" s="277"/>
      <c r="V27" s="277"/>
      <c r="W27" s="277"/>
      <c r="X27" s="33"/>
      <c r="Y27" s="132"/>
      <c r="Z27" s="16"/>
      <c r="AA27" s="126"/>
      <c r="AB27" s="381" t="s">
        <v>741</v>
      </c>
      <c r="AC27" s="141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</row>
    <row r="28" spans="1:50" s="30" customFormat="1" ht="5.25" x14ac:dyDescent="0.25">
      <c r="A28" s="23"/>
      <c r="B28" s="23"/>
      <c r="C28" s="35"/>
      <c r="D28" s="35"/>
      <c r="E28" s="35"/>
      <c r="F28" s="36"/>
      <c r="G28" s="37"/>
      <c r="H28" s="37"/>
      <c r="I28" s="37"/>
      <c r="J28" s="37"/>
      <c r="K28" s="38"/>
      <c r="L28" s="38"/>
      <c r="M28" s="38"/>
      <c r="N28" s="38"/>
      <c r="O28" s="38"/>
      <c r="P28" s="38"/>
      <c r="Q28" s="38"/>
      <c r="R28" s="39"/>
      <c r="S28" s="39"/>
      <c r="T28" s="39"/>
      <c r="U28" s="40"/>
      <c r="V28" s="40"/>
      <c r="W28" s="40"/>
      <c r="X28" s="40"/>
      <c r="Y28" s="40"/>
      <c r="Z28" s="10"/>
      <c r="AA28" s="10"/>
      <c r="AB28" s="379"/>
      <c r="AC28" s="142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</row>
    <row r="29" spans="1:50" s="28" customFormat="1" x14ac:dyDescent="0.25">
      <c r="A29" s="22"/>
      <c r="B29" s="22"/>
      <c r="C29" s="304" t="s">
        <v>434</v>
      </c>
      <c r="D29" s="304"/>
      <c r="E29" s="304"/>
      <c r="F29" s="41"/>
      <c r="G29" s="398" t="str">
        <f>IF(OR(M26="",M27="",Y26="",Y27=""),"",Y27-M26+1)</f>
        <v/>
      </c>
      <c r="H29" s="399"/>
      <c r="I29" s="41"/>
      <c r="J29" s="33"/>
      <c r="K29" s="33"/>
      <c r="L29" s="33"/>
      <c r="M29" s="34"/>
      <c r="N29" s="34"/>
      <c r="O29" s="42"/>
      <c r="P29" s="42"/>
      <c r="Q29" s="42"/>
      <c r="R29" s="42"/>
      <c r="S29" s="42"/>
      <c r="T29" s="42"/>
      <c r="U29" s="42"/>
      <c r="V29" s="42"/>
      <c r="W29" s="42"/>
      <c r="X29" s="33"/>
      <c r="Y29" s="34"/>
      <c r="Z29" s="16"/>
      <c r="AA29" s="16"/>
      <c r="AB29" s="379"/>
      <c r="AC29" s="141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</row>
    <row r="30" spans="1:50" s="28" customFormat="1" x14ac:dyDescent="0.25">
      <c r="A30" s="22"/>
      <c r="B30" s="22"/>
      <c r="C30" s="304" t="s">
        <v>435</v>
      </c>
      <c r="D30" s="304"/>
      <c r="E30" s="304"/>
      <c r="F30" s="41"/>
      <c r="G30" s="398" t="str">
        <f>IF(OR(M26="",M27="",Y26="",Y27=""),"",Y26-M27+1)</f>
        <v/>
      </c>
      <c r="H30" s="399"/>
      <c r="I30" s="41"/>
      <c r="J30" s="43"/>
      <c r="K30" s="33"/>
      <c r="L30" s="33"/>
      <c r="M30" s="34"/>
      <c r="N30" s="34"/>
      <c r="O30" s="42"/>
      <c r="P30" s="42"/>
      <c r="Q30" s="42"/>
      <c r="R30" s="42"/>
      <c r="S30" s="42"/>
      <c r="T30" s="42"/>
      <c r="U30" s="42"/>
      <c r="V30" s="42"/>
      <c r="W30" s="42"/>
      <c r="X30" s="33"/>
      <c r="Y30" s="34"/>
      <c r="Z30" s="16"/>
      <c r="AA30" s="16"/>
      <c r="AB30" s="379"/>
      <c r="AC30" s="141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</row>
    <row r="31" spans="1:50" s="28" customFormat="1" x14ac:dyDescent="0.25">
      <c r="A31" s="22"/>
      <c r="B31" s="2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16"/>
      <c r="AA31" s="16"/>
      <c r="AB31" s="160"/>
      <c r="AC31" s="141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</row>
    <row r="32" spans="1:50" s="28" customFormat="1" x14ac:dyDescent="0.25">
      <c r="A32" s="22"/>
      <c r="B32" s="2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16"/>
      <c r="AA32" s="16"/>
      <c r="AB32" s="160"/>
      <c r="AC32" s="141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</row>
    <row r="33" spans="1:50" s="28" customFormat="1" x14ac:dyDescent="0.25">
      <c r="A33" s="22"/>
      <c r="B33" s="22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16"/>
      <c r="AA33" s="16"/>
      <c r="AB33" s="160"/>
      <c r="AC33" s="141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</row>
    <row r="34" spans="1:50" s="28" customFormat="1" x14ac:dyDescent="0.25">
      <c r="A34" s="22"/>
      <c r="B34" s="22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16"/>
      <c r="AA34" s="16"/>
      <c r="AB34" s="160"/>
      <c r="AC34" s="141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</row>
    <row r="35" spans="1:50" x14ac:dyDescent="0.25">
      <c r="A35" s="22" t="s">
        <v>58</v>
      </c>
      <c r="B35" s="22" t="s">
        <v>58</v>
      </c>
      <c r="C35" s="230" t="s">
        <v>436</v>
      </c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2"/>
      <c r="Z35" s="16"/>
      <c r="AA35" s="16"/>
    </row>
    <row r="36" spans="1:50" s="47" customFormat="1" ht="5.25" x14ac:dyDescent="0.25">
      <c r="A36" s="22" t="s">
        <v>58</v>
      </c>
      <c r="B36" s="22" t="s">
        <v>58</v>
      </c>
      <c r="C36" s="45"/>
      <c r="D36" s="45"/>
      <c r="E36" s="45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46"/>
      <c r="AA36" s="46"/>
      <c r="AB36" s="161"/>
      <c r="AC36" s="143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</row>
    <row r="37" spans="1:50" x14ac:dyDescent="0.2">
      <c r="B37" s="22"/>
      <c r="C37" s="375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7"/>
      <c r="Z37" s="16"/>
      <c r="AA37" s="126"/>
      <c r="AB37" s="162" t="s">
        <v>70</v>
      </c>
      <c r="AC37" s="138" t="str">
        <f>IF($C$37&lt;&gt;"",VLOOKUP($C$37,'Rozbalovaci seznamy'!$J$2:$R$58,8),"")</f>
        <v/>
      </c>
    </row>
    <row r="38" spans="1:50" x14ac:dyDescent="0.25">
      <c r="B38" s="22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16"/>
      <c r="AA38" s="16"/>
      <c r="AC38" s="138" t="str">
        <f>IF($C$37&lt;&gt;"",VLOOKUP($C$37,'Rozbalovaci seznamy'!$J$2:$R$58,7),"")</f>
        <v/>
      </c>
    </row>
    <row r="39" spans="1:50" x14ac:dyDescent="0.25">
      <c r="B39" s="22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16"/>
      <c r="AA39" s="16"/>
      <c r="AC39" s="138" t="str">
        <f>IF($C$37&lt;&gt;"",VLOOKUP($C$37,'Rozbalovaci seznamy'!$J$2:$R$58,6),"")</f>
        <v/>
      </c>
    </row>
    <row r="40" spans="1:50" x14ac:dyDescent="0.25">
      <c r="B40" s="22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16"/>
      <c r="AA40" s="16"/>
    </row>
    <row r="41" spans="1:50" x14ac:dyDescent="0.25">
      <c r="B41" s="22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16"/>
      <c r="AA41" s="16"/>
    </row>
    <row r="42" spans="1:50" x14ac:dyDescent="0.25">
      <c r="B42" s="22"/>
      <c r="C42" s="230" t="s">
        <v>708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2"/>
      <c r="Z42" s="16"/>
      <c r="AA42" s="16"/>
      <c r="AB42" s="207" t="s">
        <v>737</v>
      </c>
    </row>
    <row r="43" spans="1:50" x14ac:dyDescent="0.25">
      <c r="B43" s="22"/>
      <c r="C43" s="378" t="s">
        <v>43</v>
      </c>
      <c r="D43" s="378"/>
      <c r="E43" s="378"/>
      <c r="F43" s="16"/>
      <c r="G43" s="378" t="s">
        <v>9</v>
      </c>
      <c r="H43" s="378"/>
      <c r="I43" s="378"/>
      <c r="J43" s="378"/>
      <c r="K43" s="378"/>
      <c r="L43" s="378"/>
      <c r="M43" s="378"/>
      <c r="N43" s="28"/>
      <c r="O43" s="400" t="s">
        <v>4</v>
      </c>
      <c r="P43" s="400"/>
      <c r="Q43" s="400"/>
      <c r="R43" s="400"/>
      <c r="S43" s="400"/>
      <c r="T43" s="400"/>
      <c r="U43" s="400"/>
      <c r="V43" s="28"/>
      <c r="W43" s="378" t="s">
        <v>43</v>
      </c>
      <c r="X43" s="378"/>
      <c r="Y43" s="378"/>
      <c r="Z43" s="16"/>
      <c r="AA43" s="16"/>
      <c r="AB43" s="207"/>
    </row>
    <row r="44" spans="1:50" x14ac:dyDescent="0.25">
      <c r="B44" s="22"/>
      <c r="C44" s="222"/>
      <c r="D44" s="223"/>
      <c r="E44" s="224"/>
      <c r="F44" s="137"/>
      <c r="G44" s="222"/>
      <c r="H44" s="223"/>
      <c r="I44" s="223"/>
      <c r="J44" s="223"/>
      <c r="K44" s="223"/>
      <c r="L44" s="223"/>
      <c r="M44" s="224"/>
      <c r="N44" s="28"/>
      <c r="O44" s="291"/>
      <c r="P44" s="292"/>
      <c r="Q44" s="292"/>
      <c r="R44" s="292"/>
      <c r="S44" s="292"/>
      <c r="T44" s="292"/>
      <c r="U44" s="293"/>
      <c r="V44" s="28"/>
      <c r="W44" s="222"/>
      <c r="X44" s="223"/>
      <c r="Y44" s="224"/>
      <c r="Z44" s="16"/>
      <c r="AA44" s="126"/>
    </row>
    <row r="45" spans="1:50" s="11" customFormat="1" ht="5.25" x14ac:dyDescent="0.25">
      <c r="A45" s="23"/>
      <c r="B45" s="23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0"/>
      <c r="AA45" s="10"/>
      <c r="AB45" s="163"/>
      <c r="AC45" s="140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</row>
    <row r="46" spans="1:50" x14ac:dyDescent="0.25">
      <c r="A46" s="124"/>
      <c r="B46" s="1"/>
      <c r="C46" s="264" t="s">
        <v>421</v>
      </c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  <c r="S46" s="264"/>
      <c r="T46" s="264"/>
      <c r="U46" s="264"/>
      <c r="V46" s="264"/>
      <c r="W46" s="264"/>
      <c r="X46" s="264"/>
      <c r="Y46" s="264"/>
      <c r="Z46" s="50"/>
      <c r="AA46" s="16"/>
    </row>
    <row r="47" spans="1:50" x14ac:dyDescent="0.25">
      <c r="B47" s="22"/>
      <c r="C47" s="385" t="s">
        <v>3</v>
      </c>
      <c r="D47" s="385"/>
      <c r="E47" s="385"/>
      <c r="F47" s="16"/>
      <c r="G47" s="386" t="s">
        <v>0</v>
      </c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16"/>
      <c r="AA47" s="16"/>
    </row>
    <row r="48" spans="1:50" x14ac:dyDescent="0.25">
      <c r="B48" s="22"/>
      <c r="C48" s="402"/>
      <c r="D48" s="403"/>
      <c r="E48" s="404"/>
      <c r="F48" s="1"/>
      <c r="G48" s="366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8"/>
      <c r="Z48" s="16"/>
      <c r="AA48" s="126"/>
    </row>
    <row r="49" spans="1:50" x14ac:dyDescent="0.25">
      <c r="B49" s="22"/>
      <c r="C49" s="405"/>
      <c r="D49" s="406"/>
      <c r="E49" s="407"/>
      <c r="F49" s="1"/>
      <c r="G49" s="369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1"/>
      <c r="Z49" s="16"/>
      <c r="AA49" s="126"/>
    </row>
    <row r="50" spans="1:50" x14ac:dyDescent="0.25">
      <c r="B50" s="22"/>
      <c r="C50" s="408"/>
      <c r="D50" s="409"/>
      <c r="E50" s="410"/>
      <c r="F50" s="1"/>
      <c r="G50" s="372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4"/>
      <c r="Z50" s="16"/>
      <c r="AA50" s="126"/>
    </row>
    <row r="51" spans="1:50" x14ac:dyDescent="0.25">
      <c r="B51" s="22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16"/>
      <c r="AA51" s="16"/>
    </row>
    <row r="52" spans="1:50" x14ac:dyDescent="0.25">
      <c r="B52" s="22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16"/>
      <c r="AA52" s="16"/>
    </row>
    <row r="53" spans="1:50" x14ac:dyDescent="0.25">
      <c r="B53" s="22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16"/>
      <c r="AA53" s="16"/>
    </row>
    <row r="54" spans="1:50" s="28" customFormat="1" x14ac:dyDescent="0.25">
      <c r="A54" s="22"/>
      <c r="B54" s="22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16"/>
      <c r="AA54" s="16"/>
      <c r="AB54" s="160"/>
      <c r="AC54" s="141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</row>
    <row r="55" spans="1:50" ht="12.75" customHeight="1" x14ac:dyDescent="0.25">
      <c r="B55" s="22"/>
      <c r="C55" s="230" t="s">
        <v>451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2"/>
      <c r="Z55" s="16"/>
      <c r="AA55" s="16"/>
      <c r="AB55" s="204" t="s">
        <v>743</v>
      </c>
    </row>
    <row r="56" spans="1:50" s="53" customFormat="1" ht="5.25" customHeight="1" x14ac:dyDescent="0.25">
      <c r="A56" s="22"/>
      <c r="B56" s="22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2"/>
      <c r="Y56" s="52"/>
      <c r="Z56" s="46"/>
      <c r="AA56" s="46"/>
      <c r="AB56" s="204"/>
      <c r="AC56" s="144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</row>
    <row r="57" spans="1:50" s="54" customFormat="1" x14ac:dyDescent="0.25">
      <c r="A57" s="22"/>
      <c r="B57" s="22"/>
      <c r="C57" s="362" t="s">
        <v>709</v>
      </c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16"/>
      <c r="O57" s="380" t="s">
        <v>458</v>
      </c>
      <c r="P57" s="363"/>
      <c r="Q57" s="363"/>
      <c r="R57" s="363"/>
      <c r="S57" s="363"/>
      <c r="T57" s="363"/>
      <c r="U57" s="363"/>
      <c r="V57" s="31"/>
      <c r="W57" s="364"/>
      <c r="X57" s="365"/>
      <c r="Y57" s="31"/>
      <c r="Z57" s="16"/>
      <c r="AA57" s="16"/>
      <c r="AB57" s="204"/>
      <c r="AC57" s="145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  <row r="58" spans="1:50" s="54" customFormat="1" x14ac:dyDescent="0.25">
      <c r="A58" s="22"/>
      <c r="B58" s="22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1"/>
      <c r="O58" s="363" t="s">
        <v>48</v>
      </c>
      <c r="P58" s="363"/>
      <c r="Q58" s="363"/>
      <c r="R58" s="363"/>
      <c r="S58" s="363"/>
      <c r="T58" s="363"/>
      <c r="U58" s="363"/>
      <c r="V58" s="31"/>
      <c r="W58" s="364"/>
      <c r="X58" s="365"/>
      <c r="Y58" s="31"/>
      <c r="Z58" s="16"/>
      <c r="AA58" s="16"/>
      <c r="AB58" s="204"/>
      <c r="AC58" s="145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</row>
    <row r="59" spans="1:50" s="53" customFormat="1" ht="5.25" customHeight="1" x14ac:dyDescent="0.25">
      <c r="A59" s="22"/>
      <c r="B59" s="2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46"/>
      <c r="AA59" s="46"/>
      <c r="AB59" s="204"/>
      <c r="AC59" s="144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</row>
    <row r="60" spans="1:50" x14ac:dyDescent="0.25">
      <c r="B60" s="22"/>
      <c r="C60" s="135" t="s">
        <v>472</v>
      </c>
      <c r="D60" s="31"/>
      <c r="E60" s="229" t="s">
        <v>710</v>
      </c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16"/>
      <c r="AA60" s="16"/>
      <c r="AB60" s="204"/>
    </row>
    <row r="61" spans="1:50" x14ac:dyDescent="0.25">
      <c r="B61" s="22"/>
      <c r="C61" s="135"/>
      <c r="D61" s="31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16"/>
      <c r="AA61" s="16"/>
      <c r="AB61" s="204"/>
    </row>
    <row r="62" spans="1:50" x14ac:dyDescent="0.25">
      <c r="B62" s="22"/>
      <c r="C62" s="135" t="s">
        <v>472</v>
      </c>
      <c r="D62" s="31"/>
      <c r="E62" s="229" t="s">
        <v>711</v>
      </c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16"/>
      <c r="AA62" s="16"/>
      <c r="AB62" s="204"/>
    </row>
    <row r="63" spans="1:50" x14ac:dyDescent="0.25">
      <c r="B63" s="22"/>
      <c r="C63" s="135"/>
      <c r="D63" s="31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16"/>
      <c r="AA63" s="16"/>
      <c r="AB63" s="204"/>
    </row>
    <row r="64" spans="1:50" s="47" customFormat="1" ht="5.25" customHeight="1" x14ac:dyDescent="0.25">
      <c r="A64" s="22"/>
      <c r="B64" s="22"/>
      <c r="C64" s="22"/>
      <c r="D64" s="5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46"/>
      <c r="AA64" s="46"/>
      <c r="AB64" s="204"/>
      <c r="AC64" s="143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</row>
    <row r="65" spans="1:50" x14ac:dyDescent="0.25">
      <c r="B65" s="22"/>
      <c r="C65" s="382" t="str">
        <f>IF($C$37&lt;&gt;"",VLOOKUP($C$37,'Rozbalovaci seznamy'!$J$2:$R$58,9),"")</f>
        <v/>
      </c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4"/>
      <c r="Z65" s="16"/>
      <c r="AA65" s="16"/>
      <c r="AB65" s="204" t="s">
        <v>742</v>
      </c>
    </row>
    <row r="66" spans="1:50" s="11" customFormat="1" ht="5.25" customHeight="1" x14ac:dyDescent="0.25">
      <c r="A66" s="23" t="s">
        <v>58</v>
      </c>
      <c r="B66" s="23" t="s">
        <v>58</v>
      </c>
      <c r="C66" s="23"/>
      <c r="D66" s="55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10"/>
      <c r="AA66" s="10"/>
      <c r="AB66" s="204"/>
      <c r="AC66" s="140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</row>
    <row r="67" spans="1:50" x14ac:dyDescent="0.25">
      <c r="B67" s="22"/>
      <c r="C67" s="385" t="s">
        <v>3</v>
      </c>
      <c r="D67" s="385"/>
      <c r="E67" s="385"/>
      <c r="F67" s="16"/>
      <c r="G67" s="386" t="s">
        <v>0</v>
      </c>
      <c r="H67" s="386"/>
      <c r="I67" s="386"/>
      <c r="J67" s="386"/>
      <c r="K67" s="386"/>
      <c r="L67" s="386"/>
      <c r="M67" s="386"/>
      <c r="N67" s="1"/>
      <c r="O67" s="386" t="s">
        <v>44</v>
      </c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16"/>
      <c r="AA67" s="16"/>
      <c r="AB67" s="204"/>
    </row>
    <row r="68" spans="1:50" x14ac:dyDescent="0.25">
      <c r="B68" s="22"/>
      <c r="C68" s="389"/>
      <c r="D68" s="390"/>
      <c r="E68" s="391"/>
      <c r="F68" s="1"/>
      <c r="G68" s="243"/>
      <c r="H68" s="244"/>
      <c r="I68" s="244"/>
      <c r="J68" s="244"/>
      <c r="K68" s="244"/>
      <c r="L68" s="244"/>
      <c r="M68" s="245"/>
      <c r="N68" s="31"/>
      <c r="O68" s="316"/>
      <c r="P68" s="317"/>
      <c r="Q68" s="317"/>
      <c r="R68" s="317"/>
      <c r="S68" s="317"/>
      <c r="T68" s="317"/>
      <c r="U68" s="317"/>
      <c r="V68" s="317"/>
      <c r="W68" s="317"/>
      <c r="X68" s="317"/>
      <c r="Y68" s="318"/>
      <c r="Z68" s="16"/>
      <c r="AA68" s="126"/>
      <c r="AB68" s="204"/>
    </row>
    <row r="69" spans="1:50" x14ac:dyDescent="0.25">
      <c r="B69" s="22"/>
      <c r="C69" s="392"/>
      <c r="D69" s="393"/>
      <c r="E69" s="394"/>
      <c r="F69" s="1"/>
      <c r="G69" s="246"/>
      <c r="H69" s="247"/>
      <c r="I69" s="247"/>
      <c r="J69" s="247"/>
      <c r="K69" s="247"/>
      <c r="L69" s="247"/>
      <c r="M69" s="248"/>
      <c r="N69" s="31"/>
      <c r="O69" s="319"/>
      <c r="P69" s="320"/>
      <c r="Q69" s="320"/>
      <c r="R69" s="320"/>
      <c r="S69" s="320"/>
      <c r="T69" s="320"/>
      <c r="U69" s="320"/>
      <c r="V69" s="320"/>
      <c r="W69" s="320"/>
      <c r="X69" s="320"/>
      <c r="Y69" s="321"/>
      <c r="Z69" s="16"/>
      <c r="AA69" s="126"/>
      <c r="AB69" s="204"/>
    </row>
    <row r="70" spans="1:50" x14ac:dyDescent="0.25">
      <c r="B70" s="22"/>
      <c r="C70" s="395"/>
      <c r="D70" s="396"/>
      <c r="E70" s="397"/>
      <c r="F70" s="1"/>
      <c r="G70" s="249"/>
      <c r="H70" s="250"/>
      <c r="I70" s="250"/>
      <c r="J70" s="250"/>
      <c r="K70" s="250"/>
      <c r="L70" s="250"/>
      <c r="M70" s="251"/>
      <c r="N70" s="1"/>
      <c r="O70" s="322"/>
      <c r="P70" s="323"/>
      <c r="Q70" s="323"/>
      <c r="R70" s="323"/>
      <c r="S70" s="323"/>
      <c r="T70" s="323"/>
      <c r="U70" s="323"/>
      <c r="V70" s="323"/>
      <c r="W70" s="323"/>
      <c r="X70" s="323"/>
      <c r="Y70" s="324"/>
      <c r="Z70" s="16"/>
      <c r="AA70" s="126"/>
      <c r="AB70" s="204"/>
    </row>
    <row r="71" spans="1:50" s="11" customFormat="1" ht="5.25" x14ac:dyDescent="0.25">
      <c r="A71" s="23"/>
      <c r="B71" s="23"/>
      <c r="C71" s="30"/>
      <c r="D71" s="30"/>
      <c r="E71" s="30"/>
      <c r="F71" s="1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10"/>
      <c r="AA71" s="10"/>
      <c r="AB71" s="163"/>
      <c r="AC71" s="140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</row>
    <row r="72" spans="1:50" s="11" customFormat="1" ht="6" thickBot="1" x14ac:dyDescent="0.3">
      <c r="A72" s="23"/>
      <c r="B72" s="23"/>
      <c r="C72" s="30"/>
      <c r="D72" s="30"/>
      <c r="E72" s="30"/>
      <c r="F72" s="1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10"/>
      <c r="AA72" s="10"/>
      <c r="AB72" s="163"/>
      <c r="AC72" s="140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</row>
    <row r="73" spans="1:50" s="11" customFormat="1" ht="6" thickTop="1" x14ac:dyDescent="0.25">
      <c r="A73" s="23"/>
      <c r="B73" s="4"/>
      <c r="C73" s="5"/>
      <c r="D73" s="6"/>
      <c r="E73" s="7"/>
      <c r="F73" s="8"/>
      <c r="G73" s="8"/>
      <c r="H73" s="8"/>
      <c r="I73" s="8"/>
      <c r="J73" s="8"/>
      <c r="K73" s="8"/>
      <c r="L73" s="8"/>
      <c r="M73" s="7"/>
      <c r="N73" s="8"/>
      <c r="O73" s="8"/>
      <c r="P73" s="8"/>
      <c r="Q73" s="7"/>
      <c r="R73" s="8"/>
      <c r="S73" s="7"/>
      <c r="T73" s="8"/>
      <c r="U73" s="7"/>
      <c r="V73" s="8"/>
      <c r="W73" s="7"/>
      <c r="X73" s="8"/>
      <c r="Y73" s="7"/>
      <c r="Z73" s="9"/>
      <c r="AA73" s="10"/>
      <c r="AB73" s="163"/>
      <c r="AC73" s="140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</row>
    <row r="74" spans="1:50" ht="23.25" x14ac:dyDescent="0.35">
      <c r="B74" s="12"/>
      <c r="C74" s="328" t="s">
        <v>196</v>
      </c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13"/>
      <c r="O74" s="387" t="s">
        <v>198</v>
      </c>
      <c r="P74" s="387"/>
      <c r="Q74" s="387"/>
      <c r="R74" s="387"/>
      <c r="S74" s="387"/>
      <c r="T74" s="387"/>
      <c r="U74" s="388" t="str">
        <f>U6</f>
        <v xml:space="preserve">2017 / </v>
      </c>
      <c r="V74" s="388"/>
      <c r="W74" s="388"/>
      <c r="X74" s="388"/>
      <c r="Y74" s="13" t="str">
        <f>IF(Y6="","",Y6)</f>
        <v/>
      </c>
      <c r="Z74" s="15"/>
      <c r="AA74" s="16"/>
    </row>
    <row r="75" spans="1:50" s="11" customFormat="1" ht="6" thickBot="1" x14ac:dyDescent="0.3">
      <c r="A75" s="23"/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0"/>
      <c r="Z75" s="21"/>
      <c r="AA75" s="10"/>
      <c r="AB75" s="163"/>
      <c r="AC75" s="140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</row>
    <row r="76" spans="1:50" ht="13.5" thickTop="1" x14ac:dyDescent="0.25">
      <c r="B76" s="22"/>
      <c r="C76" s="28"/>
      <c r="D76" s="28"/>
      <c r="E76" s="28"/>
      <c r="F76" s="16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16"/>
      <c r="AA76" s="16"/>
    </row>
    <row r="77" spans="1:50" x14ac:dyDescent="0.25">
      <c r="B77" s="22"/>
      <c r="C77" s="234" t="s">
        <v>36</v>
      </c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6"/>
      <c r="Z77" s="16"/>
      <c r="AA77" s="16"/>
    </row>
    <row r="78" spans="1:50" x14ac:dyDescent="0.25">
      <c r="B78" s="22"/>
      <c r="C78" s="237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9"/>
      <c r="Z78" s="16"/>
      <c r="AA78" s="16"/>
      <c r="AB78" s="309"/>
    </row>
    <row r="79" spans="1:50" s="47" customFormat="1" ht="5.25" x14ac:dyDescent="0.25">
      <c r="A79" s="22"/>
      <c r="B79" s="22"/>
      <c r="C79" s="56"/>
      <c r="D79" s="57"/>
      <c r="E79" s="56"/>
      <c r="F79" s="57"/>
      <c r="G79" s="57"/>
      <c r="H79" s="57"/>
      <c r="I79" s="56"/>
      <c r="J79" s="57"/>
      <c r="K79" s="57"/>
      <c r="L79" s="57"/>
      <c r="M79" s="56"/>
      <c r="N79" s="57"/>
      <c r="O79" s="57"/>
      <c r="P79" s="57"/>
      <c r="Q79" s="56"/>
      <c r="R79" s="57"/>
      <c r="S79" s="56"/>
      <c r="T79" s="57"/>
      <c r="U79" s="56"/>
      <c r="V79" s="57"/>
      <c r="W79" s="56"/>
      <c r="X79" s="57"/>
      <c r="Y79" s="56"/>
      <c r="Z79" s="46"/>
      <c r="AA79" s="46"/>
      <c r="AB79" s="309"/>
      <c r="AC79" s="143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</row>
    <row r="80" spans="1:50" x14ac:dyDescent="0.25">
      <c r="B80" s="22"/>
      <c r="C80" s="252" t="s">
        <v>449</v>
      </c>
      <c r="D80" s="253"/>
      <c r="E80" s="254"/>
      <c r="F80" s="26"/>
      <c r="G80" s="240" t="str">
        <f>IF($C$11&lt;&gt;"",VLOOKUP($C$11,'Rozbalovaci seznamy'!A2:G97,3),"")</f>
        <v/>
      </c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2"/>
      <c r="Z80" s="16"/>
      <c r="AA80" s="16"/>
      <c r="AB80" s="309"/>
    </row>
    <row r="81" spans="1:50" s="47" customFormat="1" ht="5.25" x14ac:dyDescent="0.25">
      <c r="A81" s="22"/>
      <c r="B81" s="22"/>
      <c r="C81" s="58"/>
      <c r="D81" s="46"/>
      <c r="E81" s="58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309"/>
      <c r="AC81" s="143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</row>
    <row r="82" spans="1:50" x14ac:dyDescent="0.25">
      <c r="B82" s="22"/>
      <c r="C82" s="325" t="s">
        <v>465</v>
      </c>
      <c r="D82" s="326"/>
      <c r="E82" s="327"/>
      <c r="F82" s="59"/>
      <c r="G82" s="240" t="str">
        <f>IF($C$11&lt;&gt;"",VLOOKUP($C$11,'Rozbalovaci seznamy'!A2:G97,6),"")</f>
        <v/>
      </c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2"/>
      <c r="Z82" s="16"/>
      <c r="AA82" s="16"/>
      <c r="AB82" s="309"/>
    </row>
    <row r="83" spans="1:50" x14ac:dyDescent="0.25">
      <c r="B83" s="22"/>
      <c r="C83" s="28"/>
      <c r="D83" s="16"/>
      <c r="E83" s="28"/>
      <c r="F83" s="16"/>
      <c r="G83" s="16"/>
      <c r="H83" s="16"/>
      <c r="I83" s="28"/>
      <c r="J83" s="16"/>
      <c r="K83" s="16"/>
      <c r="L83" s="16"/>
      <c r="M83" s="28"/>
      <c r="N83" s="16"/>
      <c r="O83" s="16"/>
      <c r="P83" s="16"/>
      <c r="Q83" s="28"/>
      <c r="R83" s="16"/>
      <c r="S83" s="28"/>
      <c r="T83" s="16"/>
      <c r="U83" s="28"/>
      <c r="V83" s="16"/>
      <c r="W83" s="28"/>
      <c r="X83" s="16"/>
      <c r="Y83" s="28"/>
      <c r="Z83" s="16"/>
      <c r="AA83" s="16"/>
    </row>
    <row r="84" spans="1:50" x14ac:dyDescent="0.25">
      <c r="B84" s="22"/>
      <c r="C84" s="28"/>
      <c r="D84" s="16"/>
      <c r="E84" s="28"/>
      <c r="F84" s="16"/>
      <c r="G84" s="16"/>
      <c r="H84" s="16"/>
      <c r="I84" s="28"/>
      <c r="J84" s="16"/>
      <c r="K84" s="16"/>
      <c r="L84" s="16"/>
      <c r="M84" s="28"/>
      <c r="N84" s="16"/>
      <c r="O84" s="16"/>
      <c r="P84" s="16"/>
      <c r="Q84" s="28"/>
      <c r="R84" s="16"/>
      <c r="S84" s="28"/>
      <c r="T84" s="16"/>
      <c r="U84" s="28"/>
      <c r="V84" s="16"/>
      <c r="W84" s="28"/>
      <c r="X84" s="16"/>
      <c r="Y84" s="28"/>
      <c r="Z84" s="16"/>
      <c r="AA84" s="16"/>
    </row>
    <row r="85" spans="1:50" s="54" customFormat="1" x14ac:dyDescent="0.25">
      <c r="A85" s="22"/>
      <c r="B85" s="22"/>
      <c r="C85" s="234" t="s">
        <v>37</v>
      </c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6"/>
      <c r="Z85" s="16"/>
      <c r="AA85" s="16"/>
      <c r="AB85" s="164"/>
      <c r="AC85" s="145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s="54" customFormat="1" x14ac:dyDescent="0.25">
      <c r="A86" s="22"/>
      <c r="B86" s="22"/>
      <c r="C86" s="237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9"/>
      <c r="Z86" s="16"/>
      <c r="AA86" s="16"/>
      <c r="AB86" s="164"/>
      <c r="AC86" s="145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s="53" customFormat="1" ht="5.25" x14ac:dyDescent="0.25">
      <c r="A87" s="22"/>
      <c r="B87" s="22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256"/>
      <c r="AC87" s="144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</row>
    <row r="88" spans="1:50" s="54" customFormat="1" x14ac:dyDescent="0.25">
      <c r="A88" s="22"/>
      <c r="B88" s="22"/>
      <c r="C88" s="252" t="s">
        <v>449</v>
      </c>
      <c r="D88" s="253"/>
      <c r="E88" s="254"/>
      <c r="F88" s="26"/>
      <c r="G88" s="240" t="s">
        <v>27</v>
      </c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2"/>
      <c r="Z88" s="16"/>
      <c r="AA88" s="16"/>
      <c r="AB88" s="256"/>
      <c r="AC88" s="145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3" customFormat="1" ht="5.25" x14ac:dyDescent="0.25">
      <c r="A89" s="22"/>
      <c r="B89" s="22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256"/>
      <c r="AC89" s="144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</row>
    <row r="90" spans="1:50" s="54" customFormat="1" x14ac:dyDescent="0.25">
      <c r="A90" s="22"/>
      <c r="B90" s="22"/>
      <c r="C90" s="325" t="s">
        <v>465</v>
      </c>
      <c r="D90" s="326"/>
      <c r="E90" s="327"/>
      <c r="F90" s="59"/>
      <c r="G90" s="240" t="s">
        <v>28</v>
      </c>
      <c r="H90" s="241"/>
      <c r="I90" s="241"/>
      <c r="J90" s="24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2"/>
      <c r="Z90" s="16"/>
      <c r="AA90" s="16"/>
      <c r="AB90" s="256"/>
      <c r="AC90" s="14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s="53" customFormat="1" ht="5.25" x14ac:dyDescent="0.25">
      <c r="A91" s="22"/>
      <c r="B91" s="22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221"/>
      <c r="AC91" s="144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</row>
    <row r="92" spans="1:50" s="54" customFormat="1" x14ac:dyDescent="0.25">
      <c r="A92" s="22"/>
      <c r="B92" s="22"/>
      <c r="C92" s="330" t="s">
        <v>450</v>
      </c>
      <c r="D92" s="331"/>
      <c r="E92" s="332"/>
      <c r="F92" s="26"/>
      <c r="G92" s="348" t="str">
        <f>IF($C$37&lt;&gt;"",VLOOKUP($C$37,'Rozbalovaci seznamy'!J2:Q58,2),"")</f>
        <v/>
      </c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50"/>
      <c r="Z92" s="16"/>
      <c r="AA92" s="16"/>
      <c r="AB92" s="221"/>
      <c r="AC92" s="145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s="54" customFormat="1" x14ac:dyDescent="0.25">
      <c r="A93" s="22"/>
      <c r="B93" s="22"/>
      <c r="C93" s="333"/>
      <c r="D93" s="334"/>
      <c r="E93" s="335"/>
      <c r="F93" s="26"/>
      <c r="G93" s="351" t="str">
        <f>IF($C$37&lt;&gt;"",VLOOKUP($C$37,'Rozbalovaci seznamy'!J2:Q58,3),"")</f>
        <v/>
      </c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352"/>
      <c r="Z93" s="16"/>
      <c r="AA93" s="16"/>
      <c r="AB93" s="221"/>
      <c r="AC93" s="145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4" customFormat="1" x14ac:dyDescent="0.25">
      <c r="A94" s="22"/>
      <c r="B94" s="22"/>
      <c r="C94" s="336"/>
      <c r="D94" s="337"/>
      <c r="E94" s="338"/>
      <c r="F94" s="26"/>
      <c r="G94" s="359" t="str">
        <f>CONCATENATE(IF($C$37&lt;&gt;"",VLOOKUP($C$37,'Rozbalovaci seznamy'!J2:Q58,4),"")," ",IF($C$37&lt;&gt;"",VLOOKUP($C$37,'Rozbalovaci seznamy'!J2:Q58,5),""))</f>
        <v xml:space="preserve"> </v>
      </c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1"/>
      <c r="Z94" s="16"/>
      <c r="AA94" s="16"/>
      <c r="AB94" s="221"/>
      <c r="AC94" s="145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x14ac:dyDescent="0.25">
      <c r="B95" s="22"/>
      <c r="C95" s="28"/>
      <c r="D95" s="16"/>
      <c r="E95" s="28"/>
      <c r="F95" s="16"/>
      <c r="G95" s="16"/>
      <c r="H95" s="16"/>
      <c r="I95" s="28"/>
      <c r="J95" s="16"/>
      <c r="K95" s="16"/>
      <c r="L95" s="16"/>
      <c r="M95" s="28"/>
      <c r="N95" s="16"/>
      <c r="O95" s="16"/>
      <c r="P95" s="16"/>
      <c r="Q95" s="28"/>
      <c r="R95" s="16"/>
      <c r="S95" s="28"/>
      <c r="T95" s="16"/>
      <c r="U95" s="28"/>
      <c r="V95" s="16"/>
      <c r="W95" s="28"/>
      <c r="X95" s="16"/>
      <c r="Y95" s="28"/>
      <c r="Z95" s="16"/>
      <c r="AA95" s="16"/>
    </row>
    <row r="96" spans="1:50" x14ac:dyDescent="0.25">
      <c r="B96" s="22"/>
      <c r="C96" s="28"/>
      <c r="D96" s="16"/>
      <c r="E96" s="28"/>
      <c r="F96" s="16"/>
      <c r="G96" s="16"/>
      <c r="H96" s="16"/>
      <c r="I96" s="28"/>
      <c r="J96" s="16"/>
      <c r="K96" s="16"/>
      <c r="L96" s="16"/>
      <c r="M96" s="28"/>
      <c r="N96" s="16"/>
      <c r="O96" s="16"/>
      <c r="P96" s="16"/>
      <c r="Q96" s="28"/>
      <c r="R96" s="16"/>
      <c r="S96" s="28"/>
      <c r="T96" s="16"/>
      <c r="U96" s="28"/>
      <c r="V96" s="16"/>
      <c r="W96" s="28"/>
      <c r="X96" s="16"/>
      <c r="Y96" s="28"/>
      <c r="Z96" s="16"/>
      <c r="AA96" s="16"/>
    </row>
    <row r="97" spans="1:50" x14ac:dyDescent="0.25">
      <c r="B97" s="22"/>
      <c r="C97" s="234" t="s">
        <v>53</v>
      </c>
      <c r="D97" s="235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6"/>
      <c r="Z97" s="16"/>
      <c r="AA97" s="16"/>
    </row>
    <row r="98" spans="1:50" x14ac:dyDescent="0.25">
      <c r="B98" s="22"/>
      <c r="C98" s="237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9"/>
      <c r="Z98" s="16"/>
      <c r="AA98" s="16"/>
    </row>
    <row r="99" spans="1:50" s="47" customFormat="1" ht="5.25" x14ac:dyDescent="0.25">
      <c r="A99" s="22"/>
      <c r="B99" s="22"/>
      <c r="C99" s="413"/>
      <c r="D99" s="413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6"/>
      <c r="AA99" s="46"/>
      <c r="AB99" s="165"/>
      <c r="AC99" s="143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</row>
    <row r="100" spans="1:50" x14ac:dyDescent="0.25">
      <c r="B100" s="22"/>
      <c r="C100" s="345" t="s">
        <v>448</v>
      </c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6"/>
      <c r="X100" s="346"/>
      <c r="Y100" s="347"/>
      <c r="Z100" s="16"/>
      <c r="AA100" s="16"/>
    </row>
    <row r="101" spans="1:50" s="11" customFormat="1" ht="5.25" x14ac:dyDescent="0.25">
      <c r="A101" s="23"/>
      <c r="B101" s="23"/>
      <c r="C101" s="60"/>
      <c r="D101" s="60"/>
      <c r="E101" s="60"/>
      <c r="F101" s="55"/>
      <c r="G101" s="60"/>
      <c r="H101" s="60"/>
      <c r="I101" s="60"/>
      <c r="J101" s="60"/>
      <c r="K101" s="60"/>
      <c r="L101" s="60"/>
      <c r="M101" s="60"/>
      <c r="N101" s="61"/>
      <c r="O101" s="60"/>
      <c r="P101" s="60"/>
      <c r="Q101" s="60"/>
      <c r="R101" s="60"/>
      <c r="S101" s="60"/>
      <c r="T101" s="60"/>
      <c r="U101" s="60"/>
      <c r="V101" s="61"/>
      <c r="W101" s="60"/>
      <c r="X101" s="60"/>
      <c r="Y101" s="60"/>
      <c r="Z101" s="10"/>
      <c r="AA101" s="10"/>
      <c r="AB101" s="163"/>
      <c r="AC101" s="140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</row>
    <row r="102" spans="1:50" s="63" customFormat="1" ht="63" hidden="1" x14ac:dyDescent="0.25">
      <c r="A102" s="124"/>
      <c r="B102" s="1"/>
      <c r="C102" s="290" t="s">
        <v>194</v>
      </c>
      <c r="D102" s="290"/>
      <c r="E102" s="290"/>
      <c r="F102" s="31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310"/>
      <c r="Y102" s="310"/>
      <c r="Z102" s="62"/>
      <c r="AA102" s="62"/>
      <c r="AB102" s="158"/>
      <c r="AC102" s="138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11" customFormat="1" ht="5.25" hidden="1" x14ac:dyDescent="0.25">
      <c r="A103" s="23"/>
      <c r="B103" s="23"/>
      <c r="C103" s="64"/>
      <c r="D103" s="64"/>
      <c r="E103" s="64"/>
      <c r="F103" s="55"/>
      <c r="G103" s="60"/>
      <c r="H103" s="60"/>
      <c r="I103" s="60"/>
      <c r="J103" s="60"/>
      <c r="K103" s="60"/>
      <c r="L103" s="60"/>
      <c r="M103" s="60"/>
      <c r="N103" s="61"/>
      <c r="O103" s="60"/>
      <c r="P103" s="60"/>
      <c r="Q103" s="60"/>
      <c r="R103" s="60"/>
      <c r="S103" s="60"/>
      <c r="T103" s="60"/>
      <c r="U103" s="60"/>
      <c r="V103" s="61"/>
      <c r="W103" s="60"/>
      <c r="X103" s="60"/>
      <c r="Y103" s="60"/>
      <c r="Z103" s="10"/>
      <c r="AA103" s="10"/>
      <c r="AB103" s="163"/>
      <c r="AC103" s="140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</row>
    <row r="104" spans="1:50" x14ac:dyDescent="0.25">
      <c r="B104" s="22"/>
      <c r="C104" s="290" t="s">
        <v>24</v>
      </c>
      <c r="D104" s="290"/>
      <c r="E104" s="290"/>
      <c r="F104" s="16"/>
      <c r="G104" s="353" t="str">
        <f>IF(O44="","",O44)</f>
        <v/>
      </c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5"/>
      <c r="Z104" s="16"/>
      <c r="AA104" s="16"/>
    </row>
    <row r="105" spans="1:50" x14ac:dyDescent="0.25">
      <c r="B105" s="22"/>
      <c r="C105" s="273" t="s">
        <v>25</v>
      </c>
      <c r="D105" s="273"/>
      <c r="E105" s="273"/>
      <c r="F105" s="26"/>
      <c r="G105" s="356" t="str">
        <f>IF(G44="","",G44)</f>
        <v/>
      </c>
      <c r="H105" s="357"/>
      <c r="I105" s="357"/>
      <c r="J105" s="357"/>
      <c r="K105" s="357"/>
      <c r="L105" s="357"/>
      <c r="M105" s="357"/>
      <c r="N105" s="357"/>
      <c r="O105" s="357"/>
      <c r="P105" s="357"/>
      <c r="Q105" s="357"/>
      <c r="R105" s="357"/>
      <c r="S105" s="357"/>
      <c r="T105" s="357"/>
      <c r="U105" s="357"/>
      <c r="V105" s="357"/>
      <c r="W105" s="357"/>
      <c r="X105" s="357"/>
      <c r="Y105" s="358"/>
      <c r="Z105" s="16"/>
      <c r="AA105" s="16"/>
    </row>
    <row r="106" spans="1:50" s="53" customFormat="1" ht="5.25" x14ac:dyDescent="0.15">
      <c r="A106" s="22"/>
      <c r="B106" s="22"/>
      <c r="C106" s="65"/>
      <c r="D106" s="65"/>
      <c r="E106" s="65"/>
      <c r="F106" s="45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46"/>
      <c r="AA106" s="46"/>
      <c r="AB106" s="166"/>
      <c r="AC106" s="144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</row>
    <row r="107" spans="1:50" x14ac:dyDescent="0.25">
      <c r="B107" s="22"/>
      <c r="C107" s="274" t="s">
        <v>38</v>
      </c>
      <c r="D107" s="274"/>
      <c r="E107" s="274"/>
      <c r="F107" s="26"/>
      <c r="G107" s="257"/>
      <c r="H107" s="258"/>
      <c r="I107" s="258"/>
      <c r="J107" s="259"/>
      <c r="K107" s="66"/>
      <c r="L107" s="1"/>
      <c r="M107" s="1"/>
      <c r="N107" s="31"/>
      <c r="O107" s="289"/>
      <c r="P107" s="289"/>
      <c r="Q107" s="289"/>
      <c r="R107" s="17"/>
      <c r="S107" s="275" t="s">
        <v>30</v>
      </c>
      <c r="T107" s="275"/>
      <c r="U107" s="275"/>
      <c r="V107" s="275"/>
      <c r="W107" s="275"/>
      <c r="X107" s="17"/>
      <c r="Y107" s="134"/>
      <c r="Z107" s="16"/>
      <c r="AA107" s="16"/>
      <c r="AB107" s="207" t="s">
        <v>467</v>
      </c>
    </row>
    <row r="108" spans="1:50" s="47" customFormat="1" ht="5.25" x14ac:dyDescent="0.25">
      <c r="A108" s="22"/>
      <c r="B108" s="22"/>
      <c r="C108" s="67"/>
      <c r="D108" s="67"/>
      <c r="E108" s="67"/>
      <c r="F108" s="45"/>
      <c r="G108" s="22"/>
      <c r="H108" s="22"/>
      <c r="I108" s="22"/>
      <c r="J108" s="22"/>
      <c r="K108" s="22"/>
      <c r="L108" s="22"/>
      <c r="M108" s="22"/>
      <c r="N108" s="52"/>
      <c r="O108" s="22"/>
      <c r="P108" s="22"/>
      <c r="Q108" s="22"/>
      <c r="R108" s="22"/>
      <c r="S108" s="22"/>
      <c r="T108" s="22"/>
      <c r="U108" s="46"/>
      <c r="V108" s="46"/>
      <c r="W108" s="46"/>
      <c r="X108" s="46"/>
      <c r="Y108" s="46"/>
      <c r="Z108" s="46"/>
      <c r="AA108" s="46"/>
      <c r="AB108" s="207"/>
      <c r="AC108" s="143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</row>
    <row r="109" spans="1:50" x14ac:dyDescent="0.25">
      <c r="B109" s="22"/>
      <c r="C109" s="275" t="s">
        <v>69</v>
      </c>
      <c r="D109" s="275"/>
      <c r="E109" s="275"/>
      <c r="F109" s="54"/>
      <c r="G109" s="222"/>
      <c r="H109" s="223"/>
      <c r="I109" s="223"/>
      <c r="J109" s="223"/>
      <c r="K109" s="223"/>
      <c r="L109" s="223"/>
      <c r="M109" s="224"/>
      <c r="N109" s="31"/>
      <c r="O109" s="273" t="s">
        <v>31</v>
      </c>
      <c r="P109" s="273"/>
      <c r="Q109" s="273"/>
      <c r="R109" s="16"/>
      <c r="S109" s="222"/>
      <c r="T109" s="223"/>
      <c r="U109" s="223"/>
      <c r="V109" s="223"/>
      <c r="W109" s="223"/>
      <c r="X109" s="223"/>
      <c r="Y109" s="224"/>
      <c r="Z109" s="16"/>
      <c r="AA109" s="16"/>
      <c r="AB109" s="207"/>
    </row>
    <row r="110" spans="1:50" x14ac:dyDescent="0.25">
      <c r="B110" s="22"/>
      <c r="C110" s="275"/>
      <c r="D110" s="275"/>
      <c r="E110" s="275"/>
      <c r="F110" s="54"/>
      <c r="G110" s="339"/>
      <c r="H110" s="340"/>
      <c r="I110" s="340"/>
      <c r="J110" s="340"/>
      <c r="K110" s="340"/>
      <c r="L110" s="340"/>
      <c r="M110" s="341"/>
      <c r="N110" s="31"/>
      <c r="O110" s="273" t="s">
        <v>1</v>
      </c>
      <c r="P110" s="273"/>
      <c r="Q110" s="273"/>
      <c r="R110" s="16"/>
      <c r="S110" s="222"/>
      <c r="T110" s="223"/>
      <c r="U110" s="223"/>
      <c r="V110" s="223"/>
      <c r="W110" s="223"/>
      <c r="X110" s="223"/>
      <c r="Y110" s="224"/>
      <c r="Z110" s="16"/>
      <c r="AA110" s="16"/>
      <c r="AB110" s="207"/>
    </row>
    <row r="111" spans="1:50" x14ac:dyDescent="0.25">
      <c r="B111" s="22"/>
      <c r="C111" s="26"/>
      <c r="D111" s="26"/>
      <c r="E111" s="26"/>
      <c r="F111" s="22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16"/>
      <c r="AA111" s="16"/>
    </row>
    <row r="112" spans="1:50" x14ac:dyDescent="0.25">
      <c r="B112" s="22"/>
      <c r="C112" s="345" t="s">
        <v>447</v>
      </c>
      <c r="D112" s="346"/>
      <c r="E112" s="346"/>
      <c r="F112" s="346"/>
      <c r="G112" s="346"/>
      <c r="H112" s="346"/>
      <c r="I112" s="346"/>
      <c r="J112" s="346"/>
      <c r="K112" s="346"/>
      <c r="L112" s="346"/>
      <c r="M112" s="346"/>
      <c r="N112" s="346"/>
      <c r="O112" s="346"/>
      <c r="P112" s="346"/>
      <c r="Q112" s="346"/>
      <c r="R112" s="346"/>
      <c r="S112" s="346"/>
      <c r="T112" s="346"/>
      <c r="U112" s="346"/>
      <c r="V112" s="346"/>
      <c r="W112" s="346"/>
      <c r="X112" s="346"/>
      <c r="Y112" s="347"/>
      <c r="Z112" s="16"/>
      <c r="AA112" s="16"/>
      <c r="AB112" s="207"/>
    </row>
    <row r="113" spans="1:50" s="47" customFormat="1" ht="5.25" x14ac:dyDescent="0.25">
      <c r="A113" s="22"/>
      <c r="B113" s="2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46"/>
      <c r="AA113" s="46"/>
      <c r="AB113" s="207"/>
      <c r="AC113" s="143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</row>
    <row r="114" spans="1:50" x14ac:dyDescent="0.25">
      <c r="B114" s="22"/>
      <c r="C114" s="273" t="s">
        <v>8</v>
      </c>
      <c r="D114" s="273"/>
      <c r="E114" s="273"/>
      <c r="F114" s="16"/>
      <c r="G114" s="279" t="s">
        <v>59</v>
      </c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S114" s="223"/>
      <c r="T114" s="223"/>
      <c r="U114" s="223"/>
      <c r="V114" s="223"/>
      <c r="W114" s="223"/>
      <c r="X114" s="223"/>
      <c r="Y114" s="224"/>
      <c r="Z114" s="16"/>
      <c r="AA114" s="16"/>
      <c r="AB114" s="207"/>
    </row>
    <row r="115" spans="1:50" x14ac:dyDescent="0.25">
      <c r="B115" s="22"/>
      <c r="C115" s="273" t="s">
        <v>47</v>
      </c>
      <c r="D115" s="273"/>
      <c r="E115" s="273"/>
      <c r="F115" s="16"/>
      <c r="G115" s="342" t="s">
        <v>52</v>
      </c>
      <c r="H115" s="343"/>
      <c r="I115" s="343"/>
      <c r="J115" s="343"/>
      <c r="K115" s="343"/>
      <c r="L115" s="343"/>
      <c r="M115" s="343"/>
      <c r="N115" s="343"/>
      <c r="O115" s="343"/>
      <c r="P115" s="343"/>
      <c r="Q115" s="343"/>
      <c r="R115" s="343"/>
      <c r="S115" s="343"/>
      <c r="T115" s="343"/>
      <c r="U115" s="343"/>
      <c r="V115" s="343"/>
      <c r="W115" s="343"/>
      <c r="X115" s="343"/>
      <c r="Y115" s="344"/>
      <c r="Z115" s="16"/>
      <c r="AA115" s="16"/>
      <c r="AB115" s="207"/>
    </row>
    <row r="116" spans="1:50" x14ac:dyDescent="0.25">
      <c r="B116" s="22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16"/>
      <c r="AA116" s="16"/>
    </row>
    <row r="117" spans="1:50" x14ac:dyDescent="0.25">
      <c r="B117" s="22"/>
      <c r="C117" s="252" t="s">
        <v>446</v>
      </c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3"/>
      <c r="X117" s="253"/>
      <c r="Y117" s="254"/>
      <c r="Z117" s="16"/>
      <c r="AA117" s="16"/>
    </row>
    <row r="118" spans="1:50" s="47" customFormat="1" ht="5.25" x14ac:dyDescent="0.25">
      <c r="A118" s="22"/>
      <c r="B118" s="22"/>
      <c r="C118" s="45"/>
      <c r="D118" s="45"/>
      <c r="E118" s="45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46"/>
      <c r="AA118" s="46"/>
      <c r="AB118" s="207" t="s">
        <v>464</v>
      </c>
      <c r="AC118" s="143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</row>
    <row r="119" spans="1:50" x14ac:dyDescent="0.25">
      <c r="B119" s="22"/>
      <c r="C119" s="274" t="s">
        <v>35</v>
      </c>
      <c r="D119" s="274"/>
      <c r="E119" s="274"/>
      <c r="F119" s="1"/>
      <c r="G119" s="133"/>
      <c r="H119" s="1"/>
      <c r="I119" s="229" t="s">
        <v>45</v>
      </c>
      <c r="J119" s="229"/>
      <c r="K119" s="229"/>
      <c r="L119" s="229"/>
      <c r="M119" s="229"/>
      <c r="N119" s="1"/>
      <c r="O119" s="133"/>
      <c r="P119" s="1"/>
      <c r="Q119" s="329" t="s">
        <v>735</v>
      </c>
      <c r="R119" s="329"/>
      <c r="S119" s="329"/>
      <c r="T119" s="329"/>
      <c r="U119" s="329"/>
      <c r="V119" s="1"/>
      <c r="W119" s="133"/>
      <c r="X119" s="1"/>
      <c r="Y119" s="68" t="s">
        <v>41</v>
      </c>
      <c r="Z119" s="16"/>
      <c r="AA119" s="16"/>
      <c r="AB119" s="207"/>
    </row>
    <row r="120" spans="1:50" s="11" customFormat="1" ht="5.25" x14ac:dyDescent="0.25">
      <c r="A120" s="23"/>
      <c r="B120" s="23"/>
      <c r="C120" s="69"/>
      <c r="D120" s="69"/>
      <c r="E120" s="69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10"/>
      <c r="AA120" s="10"/>
      <c r="AB120" s="207"/>
      <c r="AC120" s="140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</row>
    <row r="121" spans="1:50" x14ac:dyDescent="0.25">
      <c r="B121" s="22"/>
      <c r="C121" s="274" t="s">
        <v>65</v>
      </c>
      <c r="D121" s="274"/>
      <c r="E121" s="274"/>
      <c r="F121" s="22"/>
      <c r="G121" s="294" t="str">
        <f>CONCATENATE(C44," ",W44)</f>
        <v xml:space="preserve"> </v>
      </c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6"/>
      <c r="Z121" s="16"/>
      <c r="AA121" s="16"/>
      <c r="AB121" s="207"/>
    </row>
    <row r="122" spans="1:50" s="11" customFormat="1" ht="5.25" x14ac:dyDescent="0.25">
      <c r="A122" s="23"/>
      <c r="B122" s="23"/>
      <c r="C122" s="69"/>
      <c r="D122" s="69"/>
      <c r="E122" s="69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10"/>
      <c r="AA122" s="10"/>
      <c r="AB122" s="207"/>
      <c r="AC122" s="140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</row>
    <row r="123" spans="1:50" x14ac:dyDescent="0.25">
      <c r="B123" s="22"/>
      <c r="C123" s="274" t="s">
        <v>26</v>
      </c>
      <c r="D123" s="274"/>
      <c r="E123" s="274"/>
      <c r="F123" s="1"/>
      <c r="G123" s="257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258"/>
      <c r="Y123" s="259"/>
      <c r="Z123" s="16"/>
      <c r="AA123" s="16"/>
      <c r="AB123" s="207"/>
    </row>
    <row r="124" spans="1:50" x14ac:dyDescent="0.25">
      <c r="B124" s="22"/>
      <c r="C124" s="274" t="s">
        <v>49</v>
      </c>
      <c r="D124" s="274"/>
      <c r="E124" s="274"/>
      <c r="F124" s="1"/>
      <c r="G124" s="257"/>
      <c r="H124" s="258"/>
      <c r="I124" s="258"/>
      <c r="J124" s="258"/>
      <c r="K124" s="258"/>
      <c r="L124" s="258"/>
      <c r="M124" s="258"/>
      <c r="N124" s="258"/>
      <c r="O124" s="258"/>
      <c r="P124" s="258"/>
      <c r="Q124" s="258"/>
      <c r="R124" s="258"/>
      <c r="S124" s="258"/>
      <c r="T124" s="258"/>
      <c r="U124" s="258"/>
      <c r="V124" s="258"/>
      <c r="W124" s="258"/>
      <c r="X124" s="258"/>
      <c r="Y124" s="259"/>
      <c r="Z124" s="16"/>
      <c r="AA124" s="16"/>
      <c r="AB124" s="207"/>
    </row>
    <row r="125" spans="1:50" s="11" customFormat="1" ht="5.25" x14ac:dyDescent="0.25">
      <c r="A125" s="23"/>
      <c r="B125" s="23"/>
      <c r="C125" s="69"/>
      <c r="D125" s="69"/>
      <c r="E125" s="69"/>
      <c r="F125" s="70"/>
      <c r="G125" s="23"/>
      <c r="H125" s="23"/>
      <c r="I125" s="23"/>
      <c r="J125" s="23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10"/>
      <c r="AA125" s="10"/>
      <c r="AB125" s="207"/>
      <c r="AC125" s="140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</row>
    <row r="126" spans="1:50" x14ac:dyDescent="0.25">
      <c r="B126" s="22"/>
      <c r="C126" s="274" t="s">
        <v>75</v>
      </c>
      <c r="D126" s="274"/>
      <c r="E126" s="274"/>
      <c r="F126" s="1"/>
      <c r="G126" s="257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9"/>
      <c r="Z126" s="16"/>
      <c r="AA126" s="16"/>
      <c r="AB126" s="207"/>
    </row>
    <row r="127" spans="1:50" x14ac:dyDescent="0.25">
      <c r="B127" s="22"/>
      <c r="C127" s="28"/>
      <c r="D127" s="16"/>
      <c r="E127" s="28"/>
      <c r="F127" s="16"/>
      <c r="G127" s="16"/>
      <c r="H127" s="16"/>
      <c r="I127" s="28"/>
      <c r="J127" s="16"/>
      <c r="K127" s="16"/>
      <c r="L127" s="16"/>
      <c r="M127" s="28"/>
      <c r="N127" s="16"/>
      <c r="O127" s="16"/>
      <c r="P127" s="16"/>
      <c r="Q127" s="28"/>
      <c r="R127" s="16"/>
      <c r="S127" s="28"/>
      <c r="T127" s="16"/>
      <c r="U127" s="28"/>
      <c r="V127" s="16"/>
      <c r="W127" s="28"/>
      <c r="X127" s="16"/>
      <c r="Y127" s="28"/>
      <c r="Z127" s="16"/>
      <c r="AA127" s="16"/>
    </row>
    <row r="128" spans="1:50" x14ac:dyDescent="0.25">
      <c r="B128" s="22"/>
      <c r="C128" s="28"/>
      <c r="D128" s="16"/>
      <c r="E128" s="28"/>
      <c r="F128" s="16"/>
      <c r="G128" s="16"/>
      <c r="H128" s="16"/>
      <c r="I128" s="28"/>
      <c r="J128" s="16"/>
      <c r="K128" s="16"/>
      <c r="L128" s="16"/>
      <c r="M128" s="28"/>
      <c r="N128" s="16"/>
      <c r="O128" s="16"/>
      <c r="P128" s="16"/>
      <c r="Q128" s="28"/>
      <c r="R128" s="16"/>
      <c r="S128" s="28"/>
      <c r="T128" s="16"/>
      <c r="U128" s="28"/>
      <c r="V128" s="16"/>
      <c r="W128" s="28"/>
      <c r="X128" s="16"/>
      <c r="Y128" s="28"/>
      <c r="Z128" s="16"/>
      <c r="AA128" s="16"/>
    </row>
    <row r="129" spans="1:50" x14ac:dyDescent="0.25">
      <c r="A129" s="72"/>
      <c r="B129" s="72"/>
      <c r="C129" s="283" t="s">
        <v>42</v>
      </c>
      <c r="D129" s="284"/>
      <c r="E129" s="284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5"/>
      <c r="Z129" s="16"/>
      <c r="AA129" s="16"/>
    </row>
    <row r="130" spans="1:50" x14ac:dyDescent="0.25">
      <c r="A130" s="72"/>
      <c r="B130" s="72"/>
      <c r="C130" s="286"/>
      <c r="D130" s="287"/>
      <c r="E130" s="287"/>
      <c r="F130" s="287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  <c r="X130" s="287"/>
      <c r="Y130" s="288"/>
      <c r="Z130" s="16"/>
      <c r="AA130" s="16"/>
    </row>
    <row r="131" spans="1:50" s="11" customFormat="1" ht="5.25" x14ac:dyDescent="0.25">
      <c r="A131" s="72"/>
      <c r="B131" s="72"/>
      <c r="C131" s="30"/>
      <c r="D131" s="10"/>
      <c r="E131" s="30"/>
      <c r="F131" s="10"/>
      <c r="G131" s="10"/>
      <c r="H131" s="10"/>
      <c r="I131" s="30"/>
      <c r="J131" s="10"/>
      <c r="K131" s="10"/>
      <c r="L131" s="10"/>
      <c r="M131" s="30"/>
      <c r="N131" s="10"/>
      <c r="O131" s="10"/>
      <c r="P131" s="10"/>
      <c r="Q131" s="30"/>
      <c r="R131" s="10"/>
      <c r="S131" s="30"/>
      <c r="T131" s="10"/>
      <c r="U131" s="30"/>
      <c r="V131" s="10"/>
      <c r="W131" s="30"/>
      <c r="X131" s="10"/>
      <c r="Y131" s="30"/>
      <c r="Z131" s="10"/>
      <c r="AA131" s="10"/>
      <c r="AB131" s="167"/>
      <c r="AC131" s="140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</row>
    <row r="132" spans="1:50" s="73" customFormat="1" x14ac:dyDescent="0.25">
      <c r="A132" s="72"/>
      <c r="B132" s="72"/>
      <c r="C132" s="255" t="s">
        <v>201</v>
      </c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31"/>
      <c r="O132" s="255" t="s">
        <v>202</v>
      </c>
      <c r="P132" s="255"/>
      <c r="Q132" s="255"/>
      <c r="R132" s="255"/>
      <c r="S132" s="255"/>
      <c r="T132" s="255"/>
      <c r="U132" s="255"/>
      <c r="V132" s="255"/>
      <c r="W132" s="255"/>
      <c r="X132" s="255"/>
      <c r="Y132" s="255"/>
      <c r="Z132" s="32"/>
      <c r="AA132" s="32"/>
      <c r="AB132" s="164"/>
      <c r="AC132" s="138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x14ac:dyDescent="0.25">
      <c r="A133" s="72"/>
      <c r="B133" s="72"/>
      <c r="C133" s="277" t="s">
        <v>424</v>
      </c>
      <c r="D133" s="277"/>
      <c r="E133" s="277"/>
      <c r="F133" s="277"/>
      <c r="G133" s="277"/>
      <c r="H133" s="277"/>
      <c r="I133" s="277"/>
      <c r="J133" s="277"/>
      <c r="K133" s="277"/>
      <c r="L133" s="33"/>
      <c r="M133" s="74" t="str">
        <f>IF(M26="","",M26)</f>
        <v/>
      </c>
      <c r="N133" s="34"/>
      <c r="O133" s="277" t="s">
        <v>428</v>
      </c>
      <c r="P133" s="277"/>
      <c r="Q133" s="277"/>
      <c r="R133" s="277"/>
      <c r="S133" s="277"/>
      <c r="T133" s="277"/>
      <c r="U133" s="277"/>
      <c r="V133" s="277"/>
      <c r="W133" s="277"/>
      <c r="X133" s="33"/>
      <c r="Y133" s="74" t="str">
        <f>IF(Y26="","",Y26)</f>
        <v/>
      </c>
      <c r="Z133" s="16"/>
      <c r="AA133" s="16"/>
    </row>
    <row r="134" spans="1:50" x14ac:dyDescent="0.25">
      <c r="A134" s="72"/>
      <c r="B134" s="72"/>
      <c r="C134" s="277" t="s">
        <v>425</v>
      </c>
      <c r="D134" s="277"/>
      <c r="E134" s="277"/>
      <c r="F134" s="277"/>
      <c r="G134" s="277"/>
      <c r="H134" s="277"/>
      <c r="I134" s="277"/>
      <c r="J134" s="277"/>
      <c r="K134" s="277"/>
      <c r="L134" s="33"/>
      <c r="M134" s="74" t="str">
        <f>IF(M27="","",M27)</f>
        <v/>
      </c>
      <c r="N134" s="34"/>
      <c r="O134" s="277" t="s">
        <v>429</v>
      </c>
      <c r="P134" s="277"/>
      <c r="Q134" s="277"/>
      <c r="R134" s="277"/>
      <c r="S134" s="277"/>
      <c r="T134" s="277"/>
      <c r="U134" s="277"/>
      <c r="V134" s="277"/>
      <c r="W134" s="277"/>
      <c r="X134" s="33"/>
      <c r="Y134" s="74" t="str">
        <f>IF(Y27="","",Y27)</f>
        <v/>
      </c>
      <c r="Z134" s="16"/>
      <c r="AA134" s="16"/>
      <c r="AB134" s="164"/>
    </row>
    <row r="135" spans="1:50" s="30" customFormat="1" ht="5.25" x14ac:dyDescent="0.25">
      <c r="A135" s="75"/>
      <c r="B135" s="75"/>
      <c r="C135" s="76"/>
      <c r="D135" s="76"/>
      <c r="E135" s="76"/>
      <c r="F135" s="77"/>
      <c r="G135" s="37"/>
      <c r="H135" s="37"/>
      <c r="I135" s="37"/>
      <c r="J135" s="37"/>
      <c r="K135" s="38"/>
      <c r="L135" s="38"/>
      <c r="M135" s="78"/>
      <c r="N135" s="38"/>
      <c r="O135" s="38"/>
      <c r="P135" s="38"/>
      <c r="Q135" s="38"/>
      <c r="R135" s="39"/>
      <c r="S135" s="39"/>
      <c r="T135" s="39"/>
      <c r="U135" s="40"/>
      <c r="V135" s="40"/>
      <c r="W135" s="40"/>
      <c r="X135" s="40"/>
      <c r="Y135" s="40"/>
      <c r="Z135" s="10"/>
      <c r="AA135" s="10"/>
      <c r="AB135" s="168"/>
      <c r="AC135" s="142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75"/>
      <c r="AQ135" s="175"/>
      <c r="AR135" s="175"/>
      <c r="AS135" s="175"/>
      <c r="AT135" s="175"/>
      <c r="AU135" s="175"/>
      <c r="AV135" s="175"/>
      <c r="AW135" s="175"/>
      <c r="AX135" s="175"/>
    </row>
    <row r="136" spans="1:50" s="54" customFormat="1" x14ac:dyDescent="0.25">
      <c r="A136" s="72"/>
      <c r="B136" s="72"/>
      <c r="C136" s="304" t="s">
        <v>426</v>
      </c>
      <c r="D136" s="304"/>
      <c r="E136" s="304"/>
      <c r="F136" s="304"/>
      <c r="G136" s="304"/>
      <c r="H136" s="304"/>
      <c r="I136" s="304"/>
      <c r="J136" s="304"/>
      <c r="K136" s="304"/>
      <c r="M136" s="79" t="str">
        <f>IF(OR(M133="",M134="",Y133="",Y134=""),"",Y133-M134+1)</f>
        <v/>
      </c>
      <c r="N136" s="34"/>
      <c r="Q136" s="42"/>
      <c r="R136" s="42"/>
      <c r="S136" s="42"/>
      <c r="T136" s="42"/>
      <c r="U136" s="42"/>
      <c r="V136" s="42"/>
      <c r="W136" s="42"/>
      <c r="X136" s="33"/>
      <c r="Y136" s="34"/>
      <c r="Z136" s="16"/>
      <c r="AA136" s="16"/>
      <c r="AB136" s="164"/>
      <c r="AC136" s="145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s="54" customFormat="1" x14ac:dyDescent="0.25">
      <c r="A137" s="72"/>
      <c r="B137" s="72"/>
      <c r="C137" s="304" t="s">
        <v>427</v>
      </c>
      <c r="D137" s="304"/>
      <c r="E137" s="304"/>
      <c r="F137" s="304"/>
      <c r="G137" s="304"/>
      <c r="H137" s="304"/>
      <c r="I137" s="304"/>
      <c r="J137" s="304"/>
      <c r="K137" s="304"/>
      <c r="M137" s="80" t="str">
        <f>IF(OR(M133="",M134="",Y133="",Y134=""),"",Y133-M134)</f>
        <v/>
      </c>
      <c r="N137" s="34"/>
      <c r="Q137" s="42"/>
      <c r="R137" s="42"/>
      <c r="S137" s="42"/>
      <c r="T137" s="42"/>
      <c r="U137" s="42"/>
      <c r="V137" s="42"/>
      <c r="W137" s="42"/>
      <c r="X137" s="33"/>
      <c r="Y137" s="34"/>
      <c r="Z137" s="16"/>
      <c r="AA137" s="16"/>
      <c r="AB137" s="164"/>
      <c r="AC137" s="145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s="11" customFormat="1" ht="5.25" x14ac:dyDescent="0.25">
      <c r="A138" s="23"/>
      <c r="B138" s="23"/>
      <c r="C138" s="30"/>
      <c r="D138" s="10"/>
      <c r="E138" s="30"/>
      <c r="F138" s="10"/>
      <c r="G138" s="10"/>
      <c r="H138" s="10"/>
      <c r="I138" s="30"/>
      <c r="J138" s="10"/>
      <c r="K138" s="10"/>
      <c r="L138" s="10"/>
      <c r="M138" s="30"/>
      <c r="N138" s="10"/>
      <c r="O138" s="10"/>
      <c r="P138" s="10"/>
      <c r="Q138" s="30"/>
      <c r="R138" s="10"/>
      <c r="S138" s="30"/>
      <c r="T138" s="10"/>
      <c r="U138" s="30"/>
      <c r="V138" s="10"/>
      <c r="W138" s="30"/>
      <c r="X138" s="10"/>
      <c r="Y138" s="30"/>
      <c r="Z138" s="10"/>
      <c r="AA138" s="10"/>
      <c r="AB138" s="163"/>
      <c r="AC138" s="140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</row>
    <row r="139" spans="1:50" s="11" customFormat="1" ht="5.25" x14ac:dyDescent="0.25">
      <c r="A139" s="23"/>
      <c r="B139" s="23"/>
      <c r="C139" s="81"/>
      <c r="D139" s="82"/>
      <c r="E139" s="81"/>
      <c r="F139" s="82"/>
      <c r="G139" s="82"/>
      <c r="H139" s="82"/>
      <c r="I139" s="81"/>
      <c r="J139" s="82"/>
      <c r="K139" s="82"/>
      <c r="L139" s="82"/>
      <c r="M139" s="81"/>
      <c r="N139" s="82"/>
      <c r="O139" s="82"/>
      <c r="P139" s="82"/>
      <c r="Q139" s="81"/>
      <c r="R139" s="82"/>
      <c r="S139" s="81"/>
      <c r="T139" s="82"/>
      <c r="U139" s="81"/>
      <c r="V139" s="82"/>
      <c r="W139" s="81"/>
      <c r="X139" s="82"/>
      <c r="Y139" s="81"/>
      <c r="Z139" s="10"/>
      <c r="AA139" s="10"/>
      <c r="AB139" s="163"/>
      <c r="AC139" s="140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</row>
    <row r="140" spans="1:50" x14ac:dyDescent="0.25">
      <c r="B140" s="22"/>
      <c r="C140" s="297" t="s">
        <v>55</v>
      </c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9"/>
      <c r="Z140" s="16"/>
      <c r="AA140" s="16"/>
    </row>
    <row r="141" spans="1:50" x14ac:dyDescent="0.25">
      <c r="B141" s="22"/>
      <c r="C141" s="300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2"/>
      <c r="Z141" s="16"/>
      <c r="AA141" s="16"/>
    </row>
    <row r="142" spans="1:50" s="47" customFormat="1" ht="5.25" x14ac:dyDescent="0.25">
      <c r="A142" s="22"/>
      <c r="B142" s="22"/>
      <c r="C142" s="83"/>
      <c r="D142" s="84"/>
      <c r="E142" s="83"/>
      <c r="F142" s="84"/>
      <c r="G142" s="84"/>
      <c r="H142" s="84"/>
      <c r="I142" s="83"/>
      <c r="J142" s="84"/>
      <c r="K142" s="84"/>
      <c r="L142" s="84"/>
      <c r="M142" s="83"/>
      <c r="N142" s="84"/>
      <c r="O142" s="84"/>
      <c r="P142" s="84"/>
      <c r="Q142" s="83"/>
      <c r="R142" s="84"/>
      <c r="S142" s="83"/>
      <c r="T142" s="84"/>
      <c r="U142" s="83"/>
      <c r="V142" s="84"/>
      <c r="W142" s="83"/>
      <c r="X142" s="84"/>
      <c r="Y142" s="83"/>
      <c r="Z142" s="46"/>
      <c r="AA142" s="46"/>
      <c r="AB142" s="165"/>
      <c r="AC142" s="143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</row>
    <row r="143" spans="1:50" x14ac:dyDescent="0.25">
      <c r="B143" s="22"/>
      <c r="C143" s="260" t="s">
        <v>445</v>
      </c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2"/>
      <c r="Z143" s="16"/>
      <c r="AA143" s="16"/>
    </row>
    <row r="144" spans="1:50" s="47" customFormat="1" x14ac:dyDescent="0.25">
      <c r="A144" s="22"/>
      <c r="B144" s="22"/>
      <c r="C144" s="85"/>
      <c r="D144" s="86"/>
      <c r="E144" s="85"/>
      <c r="F144" s="86"/>
      <c r="G144" s="86"/>
      <c r="H144" s="86"/>
      <c r="I144" s="85"/>
      <c r="J144" s="86"/>
      <c r="K144" s="86"/>
      <c r="L144" s="86"/>
      <c r="M144" s="85"/>
      <c r="N144" s="86"/>
      <c r="O144" s="86"/>
      <c r="P144" s="86"/>
      <c r="Q144" s="85"/>
      <c r="R144" s="86"/>
      <c r="S144" s="85"/>
      <c r="T144" s="86"/>
      <c r="U144" s="85"/>
      <c r="V144" s="86"/>
      <c r="W144" s="85"/>
      <c r="X144" s="86"/>
      <c r="Y144" s="85"/>
      <c r="Z144" s="46"/>
      <c r="AA144" s="46"/>
      <c r="AB144" s="158"/>
      <c r="AC144" s="143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</row>
    <row r="145" spans="1:50" x14ac:dyDescent="0.25">
      <c r="B145" s="22"/>
      <c r="C145" s="290" t="s">
        <v>33</v>
      </c>
      <c r="D145" s="290"/>
      <c r="E145" s="290"/>
      <c r="F145" s="87"/>
      <c r="G145" s="291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3"/>
      <c r="Z145" s="16"/>
      <c r="AA145" s="126"/>
      <c r="AB145" s="207" t="s">
        <v>466</v>
      </c>
    </row>
    <row r="146" spans="1:50" x14ac:dyDescent="0.25">
      <c r="B146" s="22"/>
      <c r="C146" s="303" t="s">
        <v>34</v>
      </c>
      <c r="D146" s="303"/>
      <c r="E146" s="303"/>
      <c r="F146" s="88"/>
      <c r="G146" s="21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6"/>
      <c r="Z146" s="16"/>
      <c r="AA146" s="126"/>
      <c r="AB146" s="207"/>
    </row>
    <row r="147" spans="1:50" x14ac:dyDescent="0.25">
      <c r="B147" s="22"/>
      <c r="C147" s="89"/>
      <c r="D147" s="89"/>
      <c r="E147" s="89"/>
      <c r="F147" s="88"/>
      <c r="G147" s="270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2"/>
      <c r="Z147" s="16"/>
      <c r="AA147" s="126"/>
      <c r="AB147" s="207"/>
    </row>
    <row r="148" spans="1:50" s="93" customFormat="1" ht="5.25" x14ac:dyDescent="0.25">
      <c r="A148" s="23"/>
      <c r="B148" s="23"/>
      <c r="C148" s="90"/>
      <c r="D148" s="90"/>
      <c r="E148" s="90"/>
      <c r="F148" s="91"/>
      <c r="G148" s="90"/>
      <c r="H148" s="90"/>
      <c r="I148" s="90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10"/>
      <c r="AA148" s="10"/>
      <c r="AB148" s="163"/>
      <c r="AC148" s="14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  <c r="AQ148" s="106"/>
      <c r="AR148" s="106"/>
      <c r="AS148" s="106"/>
      <c r="AT148" s="106"/>
      <c r="AU148" s="106"/>
      <c r="AV148" s="106"/>
      <c r="AW148" s="106"/>
      <c r="AX148" s="106"/>
    </row>
    <row r="149" spans="1:50" s="54" customFormat="1" x14ac:dyDescent="0.25">
      <c r="A149" s="22"/>
      <c r="B149" s="22"/>
      <c r="C149" s="276" t="s">
        <v>54</v>
      </c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N149" s="276"/>
      <c r="O149" s="276"/>
      <c r="P149" s="276"/>
      <c r="Q149" s="276"/>
      <c r="R149" s="276"/>
      <c r="S149" s="276"/>
      <c r="T149" s="276"/>
      <c r="U149" s="276"/>
      <c r="V149" s="276"/>
      <c r="W149" s="276"/>
      <c r="X149" s="276"/>
      <c r="Y149" s="276"/>
      <c r="Z149" s="16"/>
      <c r="AA149" s="16"/>
      <c r="AB149" s="158" t="s">
        <v>423</v>
      </c>
      <c r="AC149" s="145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s="54" customFormat="1" x14ac:dyDescent="0.25">
      <c r="A150" s="22"/>
      <c r="B150" s="22"/>
      <c r="C150" s="290" t="s">
        <v>24</v>
      </c>
      <c r="D150" s="290"/>
      <c r="E150" s="290"/>
      <c r="F150" s="16"/>
      <c r="G150" s="291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3"/>
      <c r="Z150" s="125"/>
      <c r="AA150" s="131"/>
      <c r="AB150" s="158"/>
      <c r="AC150" s="145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s="54" customFormat="1" x14ac:dyDescent="0.25">
      <c r="A151" s="22"/>
      <c r="B151" s="22"/>
      <c r="C151" s="273" t="s">
        <v>25</v>
      </c>
      <c r="D151" s="273"/>
      <c r="E151" s="273"/>
      <c r="F151" s="26"/>
      <c r="G151" s="222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4"/>
      <c r="Z151" s="125"/>
      <c r="AA151" s="131"/>
      <c r="AB151" s="158"/>
      <c r="AC151" s="145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s="53" customFormat="1" ht="5.25" x14ac:dyDescent="0.25">
      <c r="A152" s="22"/>
      <c r="B152" s="22"/>
      <c r="C152" s="65"/>
      <c r="D152" s="65"/>
      <c r="E152" s="65"/>
      <c r="F152" s="45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46"/>
      <c r="AA152" s="46"/>
      <c r="AB152" s="169"/>
      <c r="AC152" s="144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</row>
    <row r="153" spans="1:50" s="95" customFormat="1" x14ac:dyDescent="0.2">
      <c r="A153" s="124"/>
      <c r="B153" s="1"/>
      <c r="C153" s="225" t="s">
        <v>65</v>
      </c>
      <c r="D153" s="225"/>
      <c r="E153" s="225"/>
      <c r="F153" s="26"/>
      <c r="G153" s="222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4"/>
      <c r="Z153" s="94"/>
      <c r="AA153" s="94"/>
      <c r="AB153" s="170" t="s">
        <v>208</v>
      </c>
      <c r="AC153" s="145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s="93" customFormat="1" ht="5.25" x14ac:dyDescent="0.15">
      <c r="A154" s="23"/>
      <c r="B154" s="23"/>
      <c r="C154" s="90"/>
      <c r="D154" s="90"/>
      <c r="E154" s="90"/>
      <c r="F154" s="70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10"/>
      <c r="AA154" s="10"/>
      <c r="AB154" s="171"/>
      <c r="AC154" s="14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</row>
    <row r="155" spans="1:50" s="54" customFormat="1" x14ac:dyDescent="0.2">
      <c r="A155" s="22"/>
      <c r="B155" s="22"/>
      <c r="C155" s="274" t="s">
        <v>38</v>
      </c>
      <c r="D155" s="274"/>
      <c r="E155" s="274"/>
      <c r="F155" s="26"/>
      <c r="G155" s="257"/>
      <c r="H155" s="258"/>
      <c r="I155" s="258"/>
      <c r="J155" s="259"/>
      <c r="K155" s="96"/>
      <c r="L155" s="1"/>
      <c r="M155" s="1"/>
      <c r="N155" s="31"/>
      <c r="O155" s="289"/>
      <c r="P155" s="289"/>
      <c r="Q155" s="289"/>
      <c r="R155" s="17"/>
      <c r="S155" s="273"/>
      <c r="T155" s="273"/>
      <c r="U155" s="273"/>
      <c r="V155" s="273"/>
      <c r="W155" s="273"/>
      <c r="X155" s="16"/>
      <c r="Y155" s="97"/>
      <c r="Z155" s="16"/>
      <c r="AA155" s="131"/>
      <c r="AB155" s="170" t="s">
        <v>195</v>
      </c>
      <c r="AC155" s="145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s="53" customFormat="1" ht="5.25" x14ac:dyDescent="0.25">
      <c r="A156" s="22"/>
      <c r="B156" s="22"/>
      <c r="C156" s="65"/>
      <c r="D156" s="65"/>
      <c r="E156" s="65"/>
      <c r="F156" s="86"/>
      <c r="G156" s="65"/>
      <c r="H156" s="65"/>
      <c r="I156" s="65"/>
      <c r="J156" s="86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46"/>
      <c r="AA156" s="46"/>
      <c r="AB156" s="165"/>
      <c r="AC156" s="144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</row>
    <row r="157" spans="1:50" s="54" customFormat="1" x14ac:dyDescent="0.25">
      <c r="A157" s="22"/>
      <c r="B157" s="22"/>
      <c r="C157" s="274" t="s">
        <v>49</v>
      </c>
      <c r="D157" s="274"/>
      <c r="E157" s="274"/>
      <c r="F157" s="1"/>
      <c r="G157" s="222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4"/>
      <c r="Z157" s="16"/>
      <c r="AA157" s="131"/>
      <c r="AB157" s="158"/>
      <c r="AC157" s="14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s="53" customFormat="1" ht="5.25" x14ac:dyDescent="0.25">
      <c r="A158" s="22"/>
      <c r="B158" s="22"/>
      <c r="C158" s="65"/>
      <c r="D158" s="65"/>
      <c r="E158" s="65"/>
      <c r="F158" s="86"/>
      <c r="G158" s="65"/>
      <c r="H158" s="65"/>
      <c r="I158" s="65"/>
      <c r="J158" s="86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46"/>
      <c r="AA158" s="46"/>
      <c r="AB158" s="165"/>
      <c r="AC158" s="144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</row>
    <row r="159" spans="1:50" s="54" customFormat="1" x14ac:dyDescent="0.25">
      <c r="A159" s="22"/>
      <c r="B159" s="22"/>
      <c r="C159" s="273" t="s">
        <v>8</v>
      </c>
      <c r="D159" s="273"/>
      <c r="E159" s="273"/>
      <c r="F159" s="16"/>
      <c r="G159" s="222" t="s">
        <v>59</v>
      </c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4"/>
      <c r="Z159" s="16"/>
      <c r="AA159" s="131"/>
      <c r="AB159" s="158"/>
      <c r="AC159" s="14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s="54" customFormat="1" x14ac:dyDescent="0.25">
      <c r="A160" s="22"/>
      <c r="B160" s="22"/>
      <c r="C160" s="273" t="s">
        <v>47</v>
      </c>
      <c r="D160" s="273"/>
      <c r="E160" s="273"/>
      <c r="F160" s="16"/>
      <c r="G160" s="222" t="s">
        <v>78</v>
      </c>
      <c r="H160" s="223"/>
      <c r="I160" s="223"/>
      <c r="J160" s="223"/>
      <c r="K160" s="223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4"/>
      <c r="Z160" s="16"/>
      <c r="AA160" s="131"/>
      <c r="AB160" s="158"/>
      <c r="AC160" s="145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s="53" customFormat="1" ht="5.25" x14ac:dyDescent="0.25">
      <c r="A161" s="22"/>
      <c r="B161" s="22"/>
      <c r="C161" s="65"/>
      <c r="D161" s="65"/>
      <c r="E161" s="65"/>
      <c r="F161" s="86"/>
      <c r="G161" s="65"/>
      <c r="H161" s="65"/>
      <c r="I161" s="65"/>
      <c r="J161" s="86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46"/>
      <c r="AA161" s="46"/>
      <c r="AB161" s="165"/>
      <c r="AC161" s="144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</row>
    <row r="162" spans="1:50" x14ac:dyDescent="0.25">
      <c r="B162" s="22"/>
      <c r="C162" s="290" t="s">
        <v>439</v>
      </c>
      <c r="D162" s="290"/>
      <c r="E162" s="290"/>
      <c r="F162" s="87"/>
      <c r="G162" s="215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  <c r="W162" s="281"/>
      <c r="X162" s="281"/>
      <c r="Y162" s="282"/>
      <c r="Z162" s="16"/>
      <c r="AA162" s="131"/>
      <c r="AB162" s="207" t="s">
        <v>715</v>
      </c>
    </row>
    <row r="163" spans="1:50" x14ac:dyDescent="0.25">
      <c r="B163" s="22"/>
      <c r="C163" s="290"/>
      <c r="D163" s="290"/>
      <c r="E163" s="290"/>
      <c r="F163" s="87"/>
      <c r="G163" s="211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10"/>
      <c r="Z163" s="16"/>
      <c r="AA163" s="131"/>
      <c r="AB163" s="207"/>
    </row>
    <row r="164" spans="1:50" x14ac:dyDescent="0.25">
      <c r="B164" s="22"/>
      <c r="C164" s="290"/>
      <c r="D164" s="290"/>
      <c r="E164" s="290"/>
      <c r="F164" s="87"/>
      <c r="G164" s="211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10"/>
      <c r="Z164" s="16"/>
      <c r="AA164" s="131"/>
      <c r="AB164" s="207"/>
    </row>
    <row r="165" spans="1:50" x14ac:dyDescent="0.25">
      <c r="B165" s="22"/>
      <c r="C165" s="290"/>
      <c r="D165" s="290"/>
      <c r="E165" s="290"/>
      <c r="F165" s="87"/>
      <c r="G165" s="211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10"/>
      <c r="Z165" s="16"/>
      <c r="AA165" s="131"/>
      <c r="AB165" s="207"/>
    </row>
    <row r="166" spans="1:50" x14ac:dyDescent="0.25">
      <c r="B166" s="22"/>
      <c r="C166" s="290"/>
      <c r="D166" s="290"/>
      <c r="E166" s="290"/>
      <c r="F166" s="87"/>
      <c r="G166" s="211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10"/>
      <c r="Z166" s="16"/>
      <c r="AA166" s="131"/>
      <c r="AB166" s="207"/>
    </row>
    <row r="167" spans="1:50" x14ac:dyDescent="0.25">
      <c r="B167" s="22"/>
      <c r="C167" s="290"/>
      <c r="D167" s="290"/>
      <c r="E167" s="290"/>
      <c r="F167" s="87"/>
      <c r="G167" s="211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10"/>
      <c r="Z167" s="16"/>
      <c r="AA167" s="131"/>
      <c r="AB167" s="207"/>
    </row>
    <row r="168" spans="1:50" x14ac:dyDescent="0.25">
      <c r="B168" s="22"/>
      <c r="C168" s="290"/>
      <c r="D168" s="290"/>
      <c r="E168" s="290"/>
      <c r="F168" s="87"/>
      <c r="G168" s="211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10"/>
      <c r="Z168" s="16"/>
      <c r="AA168" s="131"/>
      <c r="AB168" s="207"/>
    </row>
    <row r="169" spans="1:50" x14ac:dyDescent="0.25">
      <c r="B169" s="22"/>
      <c r="C169" s="290"/>
      <c r="D169" s="290"/>
      <c r="E169" s="290"/>
      <c r="F169" s="87"/>
      <c r="G169" s="212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4"/>
      <c r="Z169" s="16"/>
      <c r="AA169" s="131"/>
      <c r="AB169" s="207"/>
    </row>
    <row r="170" spans="1:50" x14ac:dyDescent="0.25">
      <c r="B170" s="22"/>
      <c r="C170" s="99"/>
      <c r="D170" s="87"/>
      <c r="E170" s="99"/>
      <c r="F170" s="87"/>
      <c r="G170" s="87"/>
      <c r="H170" s="87"/>
      <c r="I170" s="99"/>
      <c r="J170" s="87"/>
      <c r="K170" s="87"/>
      <c r="L170" s="87"/>
      <c r="M170" s="99"/>
      <c r="N170" s="87"/>
      <c r="O170" s="87"/>
      <c r="P170" s="87"/>
      <c r="Q170" s="99"/>
      <c r="R170" s="87"/>
      <c r="S170" s="99"/>
      <c r="T170" s="87"/>
      <c r="U170" s="99"/>
      <c r="V170" s="87"/>
      <c r="W170" s="99"/>
      <c r="X170" s="87"/>
      <c r="Y170" s="99"/>
      <c r="Z170" s="16"/>
      <c r="AA170" s="16"/>
    </row>
    <row r="171" spans="1:50" x14ac:dyDescent="0.25">
      <c r="B171" s="22"/>
      <c r="C171" s="99"/>
      <c r="D171" s="87"/>
      <c r="E171" s="99"/>
      <c r="F171" s="87"/>
      <c r="G171" s="87"/>
      <c r="H171" s="87"/>
      <c r="I171" s="99"/>
      <c r="J171" s="87"/>
      <c r="K171" s="87"/>
      <c r="L171" s="87"/>
      <c r="M171" s="99"/>
      <c r="N171" s="87"/>
      <c r="O171" s="87"/>
      <c r="P171" s="87"/>
      <c r="Q171" s="99"/>
      <c r="R171" s="87"/>
      <c r="S171" s="99"/>
      <c r="T171" s="87"/>
      <c r="U171" s="99"/>
      <c r="V171" s="87"/>
      <c r="W171" s="99"/>
      <c r="X171" s="87"/>
      <c r="Y171" s="99"/>
      <c r="Z171" s="16"/>
      <c r="AA171" s="16"/>
    </row>
    <row r="172" spans="1:50" x14ac:dyDescent="0.25">
      <c r="B172" s="22"/>
      <c r="C172" s="260" t="s">
        <v>444</v>
      </c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2"/>
      <c r="Z172" s="16"/>
      <c r="AA172" s="16"/>
      <c r="AB172" s="207"/>
    </row>
    <row r="173" spans="1:50" s="47" customFormat="1" ht="5.25" x14ac:dyDescent="0.25">
      <c r="A173" s="22"/>
      <c r="B173" s="22"/>
      <c r="C173" s="85"/>
      <c r="D173" s="86"/>
      <c r="E173" s="85"/>
      <c r="F173" s="86"/>
      <c r="G173" s="86"/>
      <c r="H173" s="86"/>
      <c r="I173" s="85"/>
      <c r="J173" s="86"/>
      <c r="K173" s="86"/>
      <c r="L173" s="86"/>
      <c r="M173" s="85"/>
      <c r="N173" s="86"/>
      <c r="O173" s="86"/>
      <c r="P173" s="86"/>
      <c r="Q173" s="85"/>
      <c r="R173" s="86"/>
      <c r="S173" s="85"/>
      <c r="T173" s="86"/>
      <c r="U173" s="85"/>
      <c r="V173" s="86"/>
      <c r="W173" s="85"/>
      <c r="X173" s="86"/>
      <c r="Y173" s="85"/>
      <c r="Z173" s="46"/>
      <c r="AA173" s="46"/>
      <c r="AB173" s="207"/>
      <c r="AC173" s="143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5"/>
      <c r="AW173" s="155"/>
      <c r="AX173" s="155"/>
    </row>
    <row r="174" spans="1:50" x14ac:dyDescent="0.25">
      <c r="B174" s="22"/>
      <c r="C174" s="133"/>
      <c r="D174" s="87"/>
      <c r="E174" s="87" t="s">
        <v>11</v>
      </c>
      <c r="F174" s="87"/>
      <c r="G174" s="133"/>
      <c r="H174" s="87"/>
      <c r="I174" s="99" t="s">
        <v>10</v>
      </c>
      <c r="J174" s="87"/>
      <c r="K174" s="87"/>
      <c r="L174" s="87"/>
      <c r="M174" s="99"/>
      <c r="N174" s="87"/>
      <c r="O174" s="87"/>
      <c r="P174" s="87"/>
      <c r="Q174" s="99"/>
      <c r="R174" s="87"/>
      <c r="S174" s="99"/>
      <c r="T174" s="87"/>
      <c r="U174" s="99"/>
      <c r="V174" s="87"/>
      <c r="W174" s="99"/>
      <c r="X174" s="87"/>
      <c r="Y174" s="99"/>
      <c r="Z174" s="16"/>
      <c r="AA174" s="131"/>
      <c r="AB174" s="207"/>
    </row>
    <row r="175" spans="1:50" s="47" customFormat="1" ht="5.25" x14ac:dyDescent="0.25">
      <c r="A175" s="22"/>
      <c r="B175" s="22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46"/>
      <c r="AA175" s="46"/>
      <c r="AB175" s="207"/>
      <c r="AC175" s="143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  <c r="AV175" s="155"/>
      <c r="AW175" s="155"/>
      <c r="AX175" s="155"/>
    </row>
    <row r="176" spans="1:50" s="113" customFormat="1" ht="5.25" x14ac:dyDescent="0.25">
      <c r="A176" s="110"/>
      <c r="B176" s="110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2"/>
      <c r="AA176" s="112"/>
      <c r="AB176" s="172"/>
      <c r="AC176" s="147"/>
      <c r="AD176" s="176"/>
      <c r="AE176" s="176"/>
      <c r="AF176" s="176"/>
      <c r="AG176" s="176"/>
      <c r="AH176" s="176"/>
      <c r="AI176" s="176"/>
      <c r="AJ176" s="176"/>
      <c r="AK176" s="176"/>
      <c r="AL176" s="176"/>
      <c r="AM176" s="176"/>
      <c r="AN176" s="176"/>
      <c r="AO176" s="176"/>
      <c r="AP176" s="176"/>
      <c r="AQ176" s="176"/>
      <c r="AR176" s="176"/>
      <c r="AS176" s="176"/>
      <c r="AT176" s="176"/>
      <c r="AU176" s="176"/>
      <c r="AV176" s="176"/>
      <c r="AW176" s="176"/>
      <c r="AX176" s="176"/>
    </row>
    <row r="177" spans="1:50" s="117" customFormat="1" ht="25.5" x14ac:dyDescent="0.25">
      <c r="A177" s="110"/>
      <c r="B177" s="110"/>
      <c r="C177" s="311" t="s">
        <v>76</v>
      </c>
      <c r="D177" s="311"/>
      <c r="E177" s="311"/>
      <c r="F177" s="114"/>
      <c r="G177" s="314" t="s">
        <v>33</v>
      </c>
      <c r="H177" s="314"/>
      <c r="I177" s="314"/>
      <c r="J177" s="115"/>
      <c r="K177" s="291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3"/>
      <c r="Z177" s="109"/>
      <c r="AA177" s="116"/>
      <c r="AB177" s="173" t="s">
        <v>468</v>
      </c>
      <c r="AC177" s="148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  <c r="AQ177" s="177"/>
      <c r="AR177" s="177"/>
      <c r="AS177" s="177"/>
      <c r="AT177" s="177"/>
      <c r="AU177" s="177"/>
      <c r="AV177" s="177"/>
      <c r="AW177" s="177"/>
      <c r="AX177" s="177"/>
    </row>
    <row r="178" spans="1:50" s="117" customFormat="1" x14ac:dyDescent="0.25">
      <c r="A178" s="110"/>
      <c r="B178" s="110"/>
      <c r="C178" s="311"/>
      <c r="D178" s="311"/>
      <c r="E178" s="311"/>
      <c r="F178" s="114"/>
      <c r="G178" s="263" t="s">
        <v>34</v>
      </c>
      <c r="H178" s="263"/>
      <c r="I178" s="263"/>
      <c r="J178" s="114"/>
      <c r="K178" s="21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6"/>
      <c r="Z178" s="109"/>
      <c r="AA178" s="116"/>
      <c r="AB178" s="173"/>
      <c r="AC178" s="148"/>
      <c r="AD178" s="177"/>
      <c r="AE178" s="177"/>
      <c r="AF178" s="177"/>
      <c r="AG178" s="177"/>
      <c r="AH178" s="177"/>
      <c r="AI178" s="177"/>
      <c r="AJ178" s="177"/>
      <c r="AK178" s="177"/>
      <c r="AL178" s="177"/>
      <c r="AM178" s="177"/>
      <c r="AN178" s="177"/>
      <c r="AO178" s="177"/>
      <c r="AP178" s="177"/>
      <c r="AQ178" s="177"/>
      <c r="AR178" s="177"/>
      <c r="AS178" s="177"/>
      <c r="AT178" s="177"/>
      <c r="AU178" s="177"/>
      <c r="AV178" s="177"/>
      <c r="AW178" s="177"/>
      <c r="AX178" s="177"/>
    </row>
    <row r="179" spans="1:50" s="117" customFormat="1" x14ac:dyDescent="0.25">
      <c r="A179" s="110"/>
      <c r="B179" s="110"/>
      <c r="C179" s="311"/>
      <c r="D179" s="311"/>
      <c r="E179" s="311"/>
      <c r="F179" s="114"/>
      <c r="G179" s="263"/>
      <c r="H179" s="263"/>
      <c r="I179" s="263"/>
      <c r="J179" s="114"/>
      <c r="K179" s="270"/>
      <c r="L179" s="271"/>
      <c r="M179" s="271"/>
      <c r="N179" s="271"/>
      <c r="O179" s="271"/>
      <c r="P179" s="271"/>
      <c r="Q179" s="271"/>
      <c r="R179" s="271"/>
      <c r="S179" s="271"/>
      <c r="T179" s="271"/>
      <c r="U179" s="271"/>
      <c r="V179" s="271"/>
      <c r="W179" s="271"/>
      <c r="X179" s="271"/>
      <c r="Y179" s="272"/>
      <c r="Z179" s="109"/>
      <c r="AA179" s="116"/>
      <c r="AB179" s="173"/>
      <c r="AC179" s="148"/>
      <c r="AD179" s="177"/>
      <c r="AE179" s="177"/>
      <c r="AF179" s="177"/>
      <c r="AG179" s="177"/>
      <c r="AH179" s="177"/>
      <c r="AI179" s="177"/>
      <c r="AJ179" s="177"/>
      <c r="AK179" s="177"/>
      <c r="AL179" s="177"/>
      <c r="AM179" s="177"/>
      <c r="AN179" s="177"/>
      <c r="AO179" s="177"/>
      <c r="AP179" s="177"/>
      <c r="AQ179" s="177"/>
      <c r="AR179" s="177"/>
      <c r="AS179" s="177"/>
      <c r="AT179" s="177"/>
      <c r="AU179" s="177"/>
      <c r="AV179" s="177"/>
      <c r="AW179" s="177"/>
      <c r="AX179" s="177"/>
    </row>
    <row r="180" spans="1:50" s="117" customFormat="1" x14ac:dyDescent="0.25">
      <c r="A180" s="110"/>
      <c r="B180" s="110"/>
      <c r="C180" s="311"/>
      <c r="D180" s="311"/>
      <c r="E180" s="311"/>
      <c r="F180" s="114"/>
      <c r="G180" s="263" t="s">
        <v>56</v>
      </c>
      <c r="H180" s="263"/>
      <c r="I180" s="263"/>
      <c r="J180" s="114"/>
      <c r="K180" s="21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6"/>
      <c r="Z180" s="109"/>
      <c r="AA180" s="116"/>
      <c r="AB180" s="173"/>
      <c r="AC180" s="148"/>
      <c r="AD180" s="177"/>
      <c r="AE180" s="177"/>
      <c r="AF180" s="177"/>
      <c r="AG180" s="177"/>
      <c r="AH180" s="177"/>
      <c r="AI180" s="177"/>
      <c r="AJ180" s="177"/>
      <c r="AK180" s="177"/>
      <c r="AL180" s="177"/>
      <c r="AM180" s="177"/>
      <c r="AN180" s="177"/>
      <c r="AO180" s="177"/>
      <c r="AP180" s="177"/>
      <c r="AQ180" s="177"/>
      <c r="AR180" s="177"/>
      <c r="AS180" s="177"/>
      <c r="AT180" s="177"/>
      <c r="AU180" s="177"/>
      <c r="AV180" s="177"/>
      <c r="AW180" s="177"/>
      <c r="AX180" s="177"/>
    </row>
    <row r="181" spans="1:50" s="117" customFormat="1" x14ac:dyDescent="0.25">
      <c r="A181" s="110"/>
      <c r="B181" s="110"/>
      <c r="C181" s="311"/>
      <c r="D181" s="311"/>
      <c r="E181" s="311"/>
      <c r="F181" s="114"/>
      <c r="G181" s="263"/>
      <c r="H181" s="263"/>
      <c r="I181" s="263"/>
      <c r="J181" s="114"/>
      <c r="K181" s="267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  <c r="X181" s="268"/>
      <c r="Y181" s="269"/>
      <c r="Z181" s="109"/>
      <c r="AA181" s="116"/>
      <c r="AB181" s="173"/>
      <c r="AC181" s="148"/>
      <c r="AD181" s="177"/>
      <c r="AE181" s="177"/>
      <c r="AF181" s="177"/>
      <c r="AG181" s="177"/>
      <c r="AH181" s="177"/>
      <c r="AI181" s="177"/>
      <c r="AJ181" s="177"/>
      <c r="AK181" s="177"/>
      <c r="AL181" s="177"/>
      <c r="AM181" s="177"/>
      <c r="AN181" s="177"/>
      <c r="AO181" s="177"/>
      <c r="AP181" s="177"/>
      <c r="AQ181" s="177"/>
      <c r="AR181" s="177"/>
      <c r="AS181" s="177"/>
      <c r="AT181" s="177"/>
      <c r="AU181" s="177"/>
      <c r="AV181" s="177"/>
      <c r="AW181" s="177"/>
      <c r="AX181" s="177"/>
    </row>
    <row r="182" spans="1:50" s="117" customFormat="1" x14ac:dyDescent="0.25">
      <c r="A182" s="110"/>
      <c r="B182" s="110"/>
      <c r="C182" s="311"/>
      <c r="D182" s="311"/>
      <c r="E182" s="311"/>
      <c r="F182" s="114"/>
      <c r="G182" s="263"/>
      <c r="H182" s="263"/>
      <c r="I182" s="263"/>
      <c r="J182" s="114"/>
      <c r="K182" s="270"/>
      <c r="L182" s="271"/>
      <c r="M182" s="271"/>
      <c r="N182" s="271"/>
      <c r="O182" s="271"/>
      <c r="P182" s="271"/>
      <c r="Q182" s="271"/>
      <c r="R182" s="271"/>
      <c r="S182" s="271"/>
      <c r="T182" s="271"/>
      <c r="U182" s="271"/>
      <c r="V182" s="271"/>
      <c r="W182" s="271"/>
      <c r="X182" s="271"/>
      <c r="Y182" s="272"/>
      <c r="Z182" s="109"/>
      <c r="AA182" s="116"/>
      <c r="AB182" s="173"/>
      <c r="AC182" s="148"/>
      <c r="AD182" s="177"/>
      <c r="AE182" s="177"/>
      <c r="AF182" s="177"/>
      <c r="AG182" s="177"/>
      <c r="AH182" s="177"/>
      <c r="AI182" s="177"/>
      <c r="AJ182" s="177"/>
      <c r="AK182" s="177"/>
      <c r="AL182" s="177"/>
      <c r="AM182" s="177"/>
      <c r="AN182" s="177"/>
      <c r="AO182" s="177"/>
      <c r="AP182" s="177"/>
      <c r="AQ182" s="177"/>
      <c r="AR182" s="177"/>
      <c r="AS182" s="177"/>
      <c r="AT182" s="177"/>
      <c r="AU182" s="177"/>
      <c r="AV182" s="177"/>
      <c r="AW182" s="177"/>
      <c r="AX182" s="177"/>
    </row>
    <row r="183" spans="1:50" x14ac:dyDescent="0.25">
      <c r="B183" s="22"/>
      <c r="C183" s="99"/>
      <c r="D183" s="87"/>
      <c r="E183" s="99"/>
      <c r="F183" s="87"/>
      <c r="G183" s="87"/>
      <c r="H183" s="87"/>
      <c r="I183" s="99"/>
      <c r="J183" s="87"/>
      <c r="K183" s="87"/>
      <c r="L183" s="87"/>
      <c r="M183" s="99"/>
      <c r="N183" s="87"/>
      <c r="O183" s="87"/>
      <c r="P183" s="87"/>
      <c r="Q183" s="99"/>
      <c r="R183" s="87"/>
      <c r="S183" s="99"/>
      <c r="T183" s="87"/>
      <c r="U183" s="99"/>
      <c r="V183" s="87"/>
      <c r="W183" s="99"/>
      <c r="X183" s="87"/>
      <c r="Y183" s="99"/>
      <c r="Z183" s="16"/>
      <c r="AA183" s="16"/>
    </row>
    <row r="184" spans="1:50" x14ac:dyDescent="0.25">
      <c r="B184" s="22"/>
      <c r="C184" s="99"/>
      <c r="D184" s="87"/>
      <c r="E184" s="99"/>
      <c r="F184" s="87"/>
      <c r="G184" s="87"/>
      <c r="H184" s="87"/>
      <c r="I184" s="99"/>
      <c r="J184" s="87"/>
      <c r="K184" s="87"/>
      <c r="L184" s="87"/>
      <c r="M184" s="99"/>
      <c r="N184" s="87"/>
      <c r="O184" s="87"/>
      <c r="P184" s="87"/>
      <c r="Q184" s="99"/>
      <c r="R184" s="87"/>
      <c r="S184" s="99"/>
      <c r="T184" s="87"/>
      <c r="U184" s="99"/>
      <c r="V184" s="87"/>
      <c r="W184" s="99"/>
      <c r="X184" s="87"/>
      <c r="Y184" s="99"/>
      <c r="Z184" s="16"/>
      <c r="AA184" s="16"/>
    </row>
    <row r="185" spans="1:50" x14ac:dyDescent="0.25">
      <c r="B185" s="22"/>
      <c r="C185" s="416" t="s">
        <v>443</v>
      </c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8"/>
      <c r="Z185" s="16"/>
      <c r="AA185" s="16"/>
      <c r="AB185" s="207"/>
    </row>
    <row r="186" spans="1:50" s="47" customFormat="1" ht="5.25" x14ac:dyDescent="0.25">
      <c r="A186" s="22"/>
      <c r="B186" s="22"/>
      <c r="C186" s="85"/>
      <c r="D186" s="86"/>
      <c r="E186" s="85"/>
      <c r="F186" s="86"/>
      <c r="G186" s="86"/>
      <c r="H186" s="86"/>
      <c r="I186" s="85"/>
      <c r="J186" s="86"/>
      <c r="K186" s="86"/>
      <c r="L186" s="86"/>
      <c r="M186" s="85"/>
      <c r="N186" s="86"/>
      <c r="O186" s="86"/>
      <c r="P186" s="86"/>
      <c r="Q186" s="85"/>
      <c r="R186" s="86"/>
      <c r="S186" s="85"/>
      <c r="T186" s="86"/>
      <c r="U186" s="85"/>
      <c r="V186" s="86"/>
      <c r="W186" s="85"/>
      <c r="X186" s="86"/>
      <c r="Y186" s="85"/>
      <c r="Z186" s="46"/>
      <c r="AA186" s="46"/>
      <c r="AB186" s="207"/>
      <c r="AC186" s="143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</row>
    <row r="187" spans="1:50" x14ac:dyDescent="0.25">
      <c r="B187" s="22"/>
      <c r="C187" s="133"/>
      <c r="D187" s="87"/>
      <c r="E187" s="87" t="s">
        <v>11</v>
      </c>
      <c r="F187" s="87"/>
      <c r="G187" s="133"/>
      <c r="H187" s="87"/>
      <c r="I187" s="99" t="s">
        <v>10</v>
      </c>
      <c r="J187" s="87"/>
      <c r="K187" s="87"/>
      <c r="L187" s="87"/>
      <c r="M187" s="99"/>
      <c r="N187" s="87"/>
      <c r="O187" s="87"/>
      <c r="P187" s="87"/>
      <c r="Q187" s="99"/>
      <c r="R187" s="87"/>
      <c r="S187" s="99"/>
      <c r="T187" s="87"/>
      <c r="U187" s="99"/>
      <c r="V187" s="87"/>
      <c r="W187" s="99"/>
      <c r="X187" s="87"/>
      <c r="Y187" s="99"/>
      <c r="Z187" s="16"/>
      <c r="AA187" s="131"/>
      <c r="AB187" s="207"/>
    </row>
    <row r="188" spans="1:50" s="53" customFormat="1" ht="5.25" x14ac:dyDescent="0.25">
      <c r="A188" s="22"/>
      <c r="B188" s="22"/>
      <c r="C188" s="100"/>
      <c r="D188" s="86"/>
      <c r="E188" s="86"/>
      <c r="F188" s="86"/>
      <c r="G188" s="100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46"/>
      <c r="AA188" s="46"/>
      <c r="AB188" s="207"/>
      <c r="AC188" s="144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</row>
    <row r="189" spans="1:50" s="119" customFormat="1" ht="5.25" x14ac:dyDescent="0.25">
      <c r="A189" s="110"/>
      <c r="B189" s="110"/>
      <c r="C189" s="118"/>
      <c r="D189" s="111"/>
      <c r="E189" s="111"/>
      <c r="F189" s="111"/>
      <c r="G189" s="118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2"/>
      <c r="AA189" s="112"/>
      <c r="AB189" s="172"/>
      <c r="AC189" s="149"/>
      <c r="AD189" s="178"/>
      <c r="AE189" s="178"/>
      <c r="AF189" s="178"/>
      <c r="AG189" s="178"/>
      <c r="AH189" s="178"/>
      <c r="AI189" s="178"/>
      <c r="AJ189" s="178"/>
      <c r="AK189" s="178"/>
      <c r="AL189" s="178"/>
      <c r="AM189" s="178"/>
      <c r="AN189" s="178"/>
      <c r="AO189" s="178"/>
      <c r="AP189" s="178"/>
      <c r="AQ189" s="178"/>
      <c r="AR189" s="178"/>
      <c r="AS189" s="178"/>
      <c r="AT189" s="178"/>
      <c r="AU189" s="178"/>
      <c r="AV189" s="178"/>
      <c r="AW189" s="178"/>
      <c r="AX189" s="178"/>
    </row>
    <row r="190" spans="1:50" s="117" customFormat="1" x14ac:dyDescent="0.25">
      <c r="A190" s="110"/>
      <c r="B190" s="110"/>
      <c r="C190" s="308" t="s">
        <v>29</v>
      </c>
      <c r="D190" s="308"/>
      <c r="E190" s="308"/>
      <c r="F190" s="120"/>
      <c r="G190" s="314" t="s">
        <v>38</v>
      </c>
      <c r="H190" s="314"/>
      <c r="I190" s="314"/>
      <c r="J190" s="121"/>
      <c r="K190" s="419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1"/>
      <c r="Z190" s="109"/>
      <c r="AA190" s="116"/>
      <c r="AB190" s="412" t="s">
        <v>470</v>
      </c>
      <c r="AC190" s="148"/>
      <c r="AD190" s="177"/>
      <c r="AE190" s="177"/>
      <c r="AF190" s="177"/>
      <c r="AG190" s="177"/>
      <c r="AH190" s="177"/>
      <c r="AI190" s="177"/>
      <c r="AJ190" s="177"/>
      <c r="AK190" s="177"/>
      <c r="AL190" s="177"/>
      <c r="AM190" s="177"/>
      <c r="AN190" s="177"/>
      <c r="AO190" s="177"/>
      <c r="AP190" s="177"/>
      <c r="AQ190" s="177"/>
      <c r="AR190" s="177"/>
      <c r="AS190" s="177"/>
      <c r="AT190" s="177"/>
      <c r="AU190" s="177"/>
      <c r="AV190" s="177"/>
      <c r="AW190" s="177"/>
      <c r="AX190" s="177"/>
    </row>
    <row r="191" spans="1:50" s="117" customFormat="1" x14ac:dyDescent="0.25">
      <c r="A191" s="110"/>
      <c r="B191" s="110"/>
      <c r="C191" s="308"/>
      <c r="D191" s="308"/>
      <c r="E191" s="308"/>
      <c r="F191" s="120"/>
      <c r="G191" s="314"/>
      <c r="H191" s="314"/>
      <c r="I191" s="314"/>
      <c r="J191" s="121"/>
      <c r="K191" s="422"/>
      <c r="L191" s="423"/>
      <c r="M191" s="423"/>
      <c r="N191" s="423"/>
      <c r="O191" s="423"/>
      <c r="P191" s="423"/>
      <c r="Q191" s="423"/>
      <c r="R191" s="423"/>
      <c r="S191" s="423"/>
      <c r="T191" s="423"/>
      <c r="U191" s="423"/>
      <c r="V191" s="423"/>
      <c r="W191" s="423"/>
      <c r="X191" s="423"/>
      <c r="Y191" s="424"/>
      <c r="Z191" s="109"/>
      <c r="AA191" s="116"/>
      <c r="AB191" s="412"/>
      <c r="AC191" s="148"/>
      <c r="AD191" s="177"/>
      <c r="AE191" s="177"/>
      <c r="AF191" s="177"/>
      <c r="AG191" s="177"/>
      <c r="AH191" s="177"/>
      <c r="AI191" s="177"/>
      <c r="AJ191" s="177"/>
      <c r="AK191" s="177"/>
      <c r="AL191" s="177"/>
      <c r="AM191" s="177"/>
      <c r="AN191" s="177"/>
      <c r="AO191" s="177"/>
      <c r="AP191" s="177"/>
      <c r="AQ191" s="177"/>
      <c r="AR191" s="177"/>
      <c r="AS191" s="177"/>
      <c r="AT191" s="177"/>
      <c r="AU191" s="177"/>
      <c r="AV191" s="177"/>
      <c r="AW191" s="177"/>
      <c r="AX191" s="177"/>
    </row>
    <row r="192" spans="1:50" s="117" customFormat="1" x14ac:dyDescent="0.25">
      <c r="A192" s="110"/>
      <c r="B192" s="110"/>
      <c r="C192" s="308"/>
      <c r="D192" s="308"/>
      <c r="E192" s="308"/>
      <c r="F192" s="120"/>
      <c r="G192" s="313" t="s">
        <v>437</v>
      </c>
      <c r="H192" s="263"/>
      <c r="I192" s="263"/>
      <c r="J192" s="122"/>
      <c r="K192" s="222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4"/>
      <c r="Z192" s="109"/>
      <c r="AA192" s="116"/>
      <c r="AB192" s="412"/>
      <c r="AC192" s="148"/>
      <c r="AD192" s="177"/>
      <c r="AE192" s="177"/>
      <c r="AF192" s="177"/>
      <c r="AG192" s="177"/>
      <c r="AH192" s="177"/>
      <c r="AI192" s="177"/>
      <c r="AJ192" s="177"/>
      <c r="AK192" s="177"/>
      <c r="AL192" s="177"/>
      <c r="AM192" s="177"/>
      <c r="AN192" s="177"/>
      <c r="AO192" s="177"/>
      <c r="AP192" s="177"/>
      <c r="AQ192" s="177"/>
      <c r="AR192" s="177"/>
      <c r="AS192" s="177"/>
      <c r="AT192" s="177"/>
      <c r="AU192" s="177"/>
      <c r="AV192" s="177"/>
      <c r="AW192" s="177"/>
      <c r="AX192" s="177"/>
    </row>
    <row r="193" spans="1:50" s="117" customFormat="1" x14ac:dyDescent="0.25">
      <c r="A193" s="110"/>
      <c r="B193" s="110"/>
      <c r="C193" s="308"/>
      <c r="D193" s="308"/>
      <c r="E193" s="308"/>
      <c r="F193" s="120"/>
      <c r="G193" s="263" t="s">
        <v>39</v>
      </c>
      <c r="H193" s="263"/>
      <c r="I193" s="263"/>
      <c r="J193" s="122"/>
      <c r="K193" s="215"/>
      <c r="L193" s="281"/>
      <c r="M193" s="281"/>
      <c r="N193" s="281"/>
      <c r="O193" s="281"/>
      <c r="P193" s="281"/>
      <c r="Q193" s="281"/>
      <c r="R193" s="281"/>
      <c r="S193" s="281"/>
      <c r="T193" s="281"/>
      <c r="U193" s="281"/>
      <c r="V193" s="281"/>
      <c r="W193" s="281"/>
      <c r="X193" s="281"/>
      <c r="Y193" s="282"/>
      <c r="Z193" s="109"/>
      <c r="AA193" s="116"/>
      <c r="AB193" s="412"/>
      <c r="AC193" s="148"/>
      <c r="AD193" s="177"/>
      <c r="AE193" s="177"/>
      <c r="AF193" s="177"/>
      <c r="AG193" s="177"/>
      <c r="AH193" s="177"/>
      <c r="AI193" s="177"/>
      <c r="AJ193" s="177"/>
      <c r="AK193" s="177"/>
      <c r="AL193" s="177"/>
      <c r="AM193" s="177"/>
      <c r="AN193" s="177"/>
      <c r="AO193" s="177"/>
      <c r="AP193" s="177"/>
      <c r="AQ193" s="177"/>
      <c r="AR193" s="177"/>
      <c r="AS193" s="177"/>
      <c r="AT193" s="177"/>
      <c r="AU193" s="177"/>
      <c r="AV193" s="177"/>
      <c r="AW193" s="177"/>
      <c r="AX193" s="177"/>
    </row>
    <row r="194" spans="1:50" s="117" customFormat="1" x14ac:dyDescent="0.25">
      <c r="A194" s="110"/>
      <c r="B194" s="110"/>
      <c r="C194" s="308"/>
      <c r="D194" s="308"/>
      <c r="E194" s="308"/>
      <c r="F194" s="120"/>
      <c r="G194" s="263"/>
      <c r="H194" s="263"/>
      <c r="I194" s="263"/>
      <c r="J194" s="122"/>
      <c r="K194" s="212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4"/>
      <c r="Z194" s="109"/>
      <c r="AA194" s="116"/>
      <c r="AB194" s="412"/>
      <c r="AC194" s="148"/>
      <c r="AD194" s="177"/>
      <c r="AE194" s="177"/>
      <c r="AF194" s="177"/>
      <c r="AG194" s="177"/>
      <c r="AH194" s="177"/>
      <c r="AI194" s="177"/>
      <c r="AJ194" s="177"/>
      <c r="AK194" s="177"/>
      <c r="AL194" s="177"/>
      <c r="AM194" s="177"/>
      <c r="AN194" s="177"/>
      <c r="AO194" s="177"/>
      <c r="AP194" s="177"/>
      <c r="AQ194" s="177"/>
      <c r="AR194" s="177"/>
      <c r="AS194" s="177"/>
      <c r="AT194" s="177"/>
      <c r="AU194" s="177"/>
      <c r="AV194" s="177"/>
      <c r="AW194" s="177"/>
      <c r="AX194" s="177"/>
    </row>
    <row r="195" spans="1:50" s="117" customFormat="1" x14ac:dyDescent="0.25">
      <c r="A195" s="110"/>
      <c r="B195" s="110"/>
      <c r="C195" s="308"/>
      <c r="D195" s="308"/>
      <c r="E195" s="308"/>
      <c r="F195" s="120"/>
      <c r="G195" s="263" t="s">
        <v>40</v>
      </c>
      <c r="H195" s="263"/>
      <c r="I195" s="263"/>
      <c r="J195" s="122"/>
      <c r="K195" s="215"/>
      <c r="L195" s="281"/>
      <c r="M195" s="281"/>
      <c r="N195" s="281"/>
      <c r="O195" s="281"/>
      <c r="P195" s="281"/>
      <c r="Q195" s="281"/>
      <c r="R195" s="281"/>
      <c r="S195" s="281"/>
      <c r="T195" s="281"/>
      <c r="U195" s="281"/>
      <c r="V195" s="281"/>
      <c r="W195" s="281"/>
      <c r="X195" s="281"/>
      <c r="Y195" s="282"/>
      <c r="Z195" s="109"/>
      <c r="AA195" s="116"/>
      <c r="AB195" s="412"/>
      <c r="AC195" s="148"/>
      <c r="AD195" s="177"/>
      <c r="AE195" s="177"/>
      <c r="AF195" s="177"/>
      <c r="AG195" s="177"/>
      <c r="AH195" s="177"/>
      <c r="AI195" s="177"/>
      <c r="AJ195" s="177"/>
      <c r="AK195" s="177"/>
      <c r="AL195" s="177"/>
      <c r="AM195" s="177"/>
      <c r="AN195" s="177"/>
      <c r="AO195" s="177"/>
      <c r="AP195" s="177"/>
      <c r="AQ195" s="177"/>
      <c r="AR195" s="177"/>
      <c r="AS195" s="177"/>
      <c r="AT195" s="177"/>
      <c r="AU195" s="177"/>
      <c r="AV195" s="177"/>
      <c r="AW195" s="177"/>
      <c r="AX195" s="177"/>
    </row>
    <row r="196" spans="1:50" s="117" customFormat="1" x14ac:dyDescent="0.25">
      <c r="A196" s="110"/>
      <c r="B196" s="110"/>
      <c r="C196" s="308"/>
      <c r="D196" s="308"/>
      <c r="E196" s="308"/>
      <c r="F196" s="120"/>
      <c r="G196" s="263"/>
      <c r="H196" s="263"/>
      <c r="I196" s="263"/>
      <c r="J196" s="122"/>
      <c r="K196" s="212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4"/>
      <c r="Z196" s="109"/>
      <c r="AA196" s="116"/>
      <c r="AB196" s="412"/>
      <c r="AC196" s="148"/>
      <c r="AD196" s="177"/>
      <c r="AE196" s="177"/>
      <c r="AF196" s="177"/>
      <c r="AG196" s="177"/>
      <c r="AH196" s="177"/>
      <c r="AI196" s="177"/>
      <c r="AJ196" s="177"/>
      <c r="AK196" s="177"/>
      <c r="AL196" s="177"/>
      <c r="AM196" s="177"/>
      <c r="AN196" s="177"/>
      <c r="AO196" s="177"/>
      <c r="AP196" s="177"/>
      <c r="AQ196" s="177"/>
      <c r="AR196" s="177"/>
      <c r="AS196" s="177"/>
      <c r="AT196" s="177"/>
      <c r="AU196" s="177"/>
      <c r="AV196" s="177"/>
      <c r="AW196" s="177"/>
      <c r="AX196" s="177"/>
    </row>
    <row r="197" spans="1:50" s="117" customFormat="1" x14ac:dyDescent="0.25">
      <c r="A197" s="110"/>
      <c r="B197" s="110"/>
      <c r="C197" s="308"/>
      <c r="D197" s="308"/>
      <c r="E197" s="308"/>
      <c r="F197" s="120"/>
      <c r="G197" s="315" t="s">
        <v>32</v>
      </c>
      <c r="H197" s="315"/>
      <c r="I197" s="315"/>
      <c r="J197" s="315"/>
      <c r="K197" s="315"/>
      <c r="L197" s="315"/>
      <c r="M197" s="315"/>
      <c r="N197" s="315"/>
      <c r="O197" s="315"/>
      <c r="P197" s="315"/>
      <c r="Q197" s="315"/>
      <c r="R197" s="315"/>
      <c r="S197" s="315"/>
      <c r="T197" s="315"/>
      <c r="U197" s="315"/>
      <c r="V197" s="315"/>
      <c r="W197" s="315"/>
      <c r="X197" s="315"/>
      <c r="Y197" s="315"/>
      <c r="Z197" s="109"/>
      <c r="AA197" s="116"/>
      <c r="AB197" s="173" t="s">
        <v>46</v>
      </c>
      <c r="AC197" s="148"/>
      <c r="AD197" s="177"/>
      <c r="AE197" s="177"/>
      <c r="AF197" s="177"/>
      <c r="AG197" s="177"/>
      <c r="AH197" s="177"/>
      <c r="AI197" s="177"/>
      <c r="AJ197" s="177"/>
      <c r="AK197" s="177"/>
      <c r="AL197" s="177"/>
      <c r="AM197" s="177"/>
      <c r="AN197" s="177"/>
      <c r="AO197" s="177"/>
      <c r="AP197" s="177"/>
      <c r="AQ197" s="177"/>
      <c r="AR197" s="177"/>
      <c r="AS197" s="177"/>
      <c r="AT197" s="177"/>
      <c r="AU197" s="177"/>
      <c r="AV197" s="177"/>
      <c r="AW197" s="177"/>
      <c r="AX197" s="177"/>
    </row>
    <row r="198" spans="1:50" s="117" customFormat="1" x14ac:dyDescent="0.25">
      <c r="A198" s="110"/>
      <c r="B198" s="110"/>
      <c r="C198" s="308"/>
      <c r="D198" s="308"/>
      <c r="E198" s="308"/>
      <c r="F198" s="120"/>
      <c r="G198" s="133"/>
      <c r="H198" s="114"/>
      <c r="I198" s="280" t="s">
        <v>50</v>
      </c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280"/>
      <c r="W198" s="280"/>
      <c r="X198" s="280"/>
      <c r="Y198" s="280"/>
      <c r="Z198" s="109"/>
      <c r="AA198" s="116"/>
      <c r="AB198" s="173"/>
      <c r="AC198" s="148"/>
      <c r="AD198" s="177"/>
      <c r="AE198" s="177"/>
      <c r="AF198" s="177"/>
      <c r="AG198" s="177"/>
      <c r="AH198" s="177"/>
      <c r="AI198" s="177"/>
      <c r="AJ198" s="177"/>
      <c r="AK198" s="177"/>
      <c r="AL198" s="177"/>
      <c r="AM198" s="177"/>
      <c r="AN198" s="177"/>
      <c r="AO198" s="177"/>
      <c r="AP198" s="177"/>
      <c r="AQ198" s="177"/>
      <c r="AR198" s="177"/>
      <c r="AS198" s="177"/>
      <c r="AT198" s="177"/>
      <c r="AU198" s="177"/>
      <c r="AV198" s="177"/>
      <c r="AW198" s="177"/>
      <c r="AX198" s="177"/>
    </row>
    <row r="199" spans="1:50" s="117" customFormat="1" x14ac:dyDescent="0.25">
      <c r="A199" s="110"/>
      <c r="B199" s="110"/>
      <c r="C199" s="308"/>
      <c r="D199" s="308"/>
      <c r="E199" s="308"/>
      <c r="F199" s="120"/>
      <c r="G199" s="123"/>
      <c r="H199" s="114"/>
      <c r="I199" s="215"/>
      <c r="J199" s="281"/>
      <c r="K199" s="281"/>
      <c r="L199" s="281"/>
      <c r="M199" s="281"/>
      <c r="N199" s="281"/>
      <c r="O199" s="281"/>
      <c r="P199" s="281"/>
      <c r="Q199" s="281"/>
      <c r="R199" s="281"/>
      <c r="S199" s="281"/>
      <c r="T199" s="281"/>
      <c r="U199" s="281"/>
      <c r="V199" s="281"/>
      <c r="W199" s="281"/>
      <c r="X199" s="281"/>
      <c r="Y199" s="282"/>
      <c r="Z199" s="109"/>
      <c r="AA199" s="116"/>
      <c r="AB199" s="173" t="s">
        <v>73</v>
      </c>
      <c r="AC199" s="148"/>
      <c r="AD199" s="177"/>
      <c r="AE199" s="177"/>
      <c r="AF199" s="177"/>
      <c r="AG199" s="177"/>
      <c r="AH199" s="177"/>
      <c r="AI199" s="177"/>
      <c r="AJ199" s="177"/>
      <c r="AK199" s="177"/>
      <c r="AL199" s="177"/>
      <c r="AM199" s="177"/>
      <c r="AN199" s="177"/>
      <c r="AO199" s="177"/>
      <c r="AP199" s="177"/>
      <c r="AQ199" s="177"/>
      <c r="AR199" s="177"/>
      <c r="AS199" s="177"/>
      <c r="AT199" s="177"/>
      <c r="AU199" s="177"/>
      <c r="AV199" s="177"/>
      <c r="AW199" s="177"/>
      <c r="AX199" s="177"/>
    </row>
    <row r="200" spans="1:50" s="117" customFormat="1" x14ac:dyDescent="0.25">
      <c r="A200" s="110"/>
      <c r="B200" s="110"/>
      <c r="C200" s="308"/>
      <c r="D200" s="308"/>
      <c r="E200" s="308"/>
      <c r="F200" s="120"/>
      <c r="G200" s="123"/>
      <c r="H200" s="114"/>
      <c r="I200" s="212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4"/>
      <c r="Z200" s="109"/>
      <c r="AA200" s="116"/>
      <c r="AB200" s="173"/>
      <c r="AC200" s="148"/>
      <c r="AD200" s="177"/>
      <c r="AE200" s="177"/>
      <c r="AF200" s="177"/>
      <c r="AG200" s="177"/>
      <c r="AH200" s="177"/>
      <c r="AI200" s="177"/>
      <c r="AJ200" s="177"/>
      <c r="AK200" s="177"/>
      <c r="AL200" s="177"/>
      <c r="AM200" s="177"/>
      <c r="AN200" s="177"/>
      <c r="AO200" s="177"/>
      <c r="AP200" s="177"/>
      <c r="AQ200" s="177"/>
      <c r="AR200" s="177"/>
      <c r="AS200" s="177"/>
      <c r="AT200" s="177"/>
      <c r="AU200" s="177"/>
      <c r="AV200" s="177"/>
      <c r="AW200" s="177"/>
      <c r="AX200" s="177"/>
    </row>
    <row r="201" spans="1:50" s="117" customFormat="1" x14ac:dyDescent="0.25">
      <c r="A201" s="110"/>
      <c r="B201" s="110"/>
      <c r="C201" s="308"/>
      <c r="D201" s="308"/>
      <c r="E201" s="308"/>
      <c r="F201" s="120"/>
      <c r="G201" s="133"/>
      <c r="H201" s="114"/>
      <c r="I201" s="427" t="s">
        <v>51</v>
      </c>
      <c r="J201" s="427"/>
      <c r="K201" s="427"/>
      <c r="L201" s="427"/>
      <c r="M201" s="427"/>
      <c r="N201" s="427"/>
      <c r="O201" s="427"/>
      <c r="P201" s="427"/>
      <c r="Q201" s="427"/>
      <c r="R201" s="427"/>
      <c r="S201" s="427"/>
      <c r="T201" s="427"/>
      <c r="U201" s="427"/>
      <c r="V201" s="427"/>
      <c r="W201" s="427"/>
      <c r="X201" s="427"/>
      <c r="Y201" s="427"/>
      <c r="Z201" s="109"/>
      <c r="AA201" s="116"/>
      <c r="AB201" s="173"/>
      <c r="AC201" s="148"/>
      <c r="AD201" s="177"/>
      <c r="AE201" s="177"/>
      <c r="AF201" s="177"/>
      <c r="AG201" s="177"/>
      <c r="AH201" s="177"/>
      <c r="AI201" s="177"/>
      <c r="AJ201" s="177"/>
      <c r="AK201" s="177"/>
      <c r="AL201" s="177"/>
      <c r="AM201" s="177"/>
      <c r="AN201" s="177"/>
      <c r="AO201" s="177"/>
      <c r="AP201" s="177"/>
      <c r="AQ201" s="177"/>
      <c r="AR201" s="177"/>
      <c r="AS201" s="177"/>
      <c r="AT201" s="177"/>
      <c r="AU201" s="177"/>
      <c r="AV201" s="177"/>
      <c r="AW201" s="177"/>
      <c r="AX201" s="177"/>
    </row>
    <row r="202" spans="1:50" s="117" customFormat="1" x14ac:dyDescent="0.25">
      <c r="A202" s="110"/>
      <c r="B202" s="110"/>
      <c r="C202" s="308"/>
      <c r="D202" s="308"/>
      <c r="E202" s="308"/>
      <c r="F202" s="120"/>
      <c r="G202" s="123"/>
      <c r="H202" s="114"/>
      <c r="I202" s="215"/>
      <c r="J202" s="281"/>
      <c r="K202" s="281"/>
      <c r="L202" s="281"/>
      <c r="M202" s="281"/>
      <c r="N202" s="281"/>
      <c r="O202" s="281"/>
      <c r="P202" s="281"/>
      <c r="Q202" s="281"/>
      <c r="R202" s="281"/>
      <c r="S202" s="281"/>
      <c r="T202" s="281"/>
      <c r="U202" s="281"/>
      <c r="V202" s="281"/>
      <c r="W202" s="281"/>
      <c r="X202" s="281"/>
      <c r="Y202" s="282"/>
      <c r="Z202" s="109"/>
      <c r="AA202" s="116"/>
      <c r="AB202" s="173" t="s">
        <v>74</v>
      </c>
      <c r="AC202" s="148"/>
      <c r="AD202" s="177"/>
      <c r="AE202" s="177"/>
      <c r="AF202" s="177"/>
      <c r="AG202" s="177"/>
      <c r="AH202" s="177"/>
      <c r="AI202" s="177"/>
      <c r="AJ202" s="177"/>
      <c r="AK202" s="177"/>
      <c r="AL202" s="177"/>
      <c r="AM202" s="177"/>
      <c r="AN202" s="177"/>
      <c r="AO202" s="177"/>
      <c r="AP202" s="177"/>
      <c r="AQ202" s="177"/>
      <c r="AR202" s="177"/>
      <c r="AS202" s="177"/>
      <c r="AT202" s="177"/>
      <c r="AU202" s="177"/>
      <c r="AV202" s="177"/>
      <c r="AW202" s="177"/>
      <c r="AX202" s="177"/>
    </row>
    <row r="203" spans="1:50" s="117" customFormat="1" x14ac:dyDescent="0.25">
      <c r="A203" s="110"/>
      <c r="B203" s="110"/>
      <c r="C203" s="308"/>
      <c r="D203" s="308"/>
      <c r="E203" s="308"/>
      <c r="F203" s="120"/>
      <c r="G203" s="123"/>
      <c r="H203" s="114"/>
      <c r="I203" s="212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4"/>
      <c r="Z203" s="109"/>
      <c r="AA203" s="116"/>
      <c r="AB203" s="173"/>
      <c r="AC203" s="148"/>
      <c r="AD203" s="177"/>
      <c r="AE203" s="177"/>
      <c r="AF203" s="177"/>
      <c r="AG203" s="177"/>
      <c r="AH203" s="177"/>
      <c r="AI203" s="177"/>
      <c r="AJ203" s="177"/>
      <c r="AK203" s="177"/>
      <c r="AL203" s="177"/>
      <c r="AM203" s="177"/>
      <c r="AN203" s="177"/>
      <c r="AO203" s="177"/>
      <c r="AP203" s="177"/>
      <c r="AQ203" s="177"/>
      <c r="AR203" s="177"/>
      <c r="AS203" s="177"/>
      <c r="AT203" s="177"/>
      <c r="AU203" s="177"/>
      <c r="AV203" s="177"/>
      <c r="AW203" s="177"/>
      <c r="AX203" s="177"/>
    </row>
    <row r="204" spans="1:50" s="117" customFormat="1" x14ac:dyDescent="0.25">
      <c r="A204" s="110"/>
      <c r="B204" s="110"/>
      <c r="C204" s="308"/>
      <c r="D204" s="308"/>
      <c r="E204" s="308"/>
      <c r="F204" s="120"/>
      <c r="G204" s="133"/>
      <c r="H204" s="114"/>
      <c r="I204" s="278" t="s">
        <v>12</v>
      </c>
      <c r="J204" s="278"/>
      <c r="K204" s="278"/>
      <c r="L204" s="278"/>
      <c r="M204" s="278"/>
      <c r="N204" s="278"/>
      <c r="O204" s="278"/>
      <c r="P204" s="278"/>
      <c r="Q204" s="278"/>
      <c r="R204" s="278"/>
      <c r="S204" s="278"/>
      <c r="T204" s="278"/>
      <c r="U204" s="278"/>
      <c r="V204" s="278"/>
      <c r="W204" s="278"/>
      <c r="X204" s="278"/>
      <c r="Y204" s="278"/>
      <c r="Z204" s="109"/>
      <c r="AA204" s="116"/>
      <c r="AB204" s="173"/>
      <c r="AC204" s="148"/>
      <c r="AD204" s="177"/>
      <c r="AE204" s="177"/>
      <c r="AF204" s="177"/>
      <c r="AG204" s="177"/>
      <c r="AH204" s="177"/>
      <c r="AI204" s="177"/>
      <c r="AJ204" s="177"/>
      <c r="AK204" s="177"/>
      <c r="AL204" s="177"/>
      <c r="AM204" s="177"/>
      <c r="AN204" s="177"/>
      <c r="AO204" s="177"/>
      <c r="AP204" s="177"/>
      <c r="AQ204" s="177"/>
      <c r="AR204" s="177"/>
      <c r="AS204" s="177"/>
      <c r="AT204" s="177"/>
      <c r="AU204" s="177"/>
      <c r="AV204" s="177"/>
      <c r="AW204" s="177"/>
      <c r="AX204" s="177"/>
    </row>
    <row r="205" spans="1:50" s="11" customFormat="1" ht="5.25" x14ac:dyDescent="0.25">
      <c r="A205" s="23"/>
      <c r="B205" s="23"/>
      <c r="C205" s="102"/>
      <c r="D205" s="91"/>
      <c r="E205" s="102"/>
      <c r="F205" s="91"/>
      <c r="G205" s="91"/>
      <c r="H205" s="91"/>
      <c r="I205" s="102"/>
      <c r="J205" s="91"/>
      <c r="K205" s="91"/>
      <c r="L205" s="91"/>
      <c r="M205" s="102"/>
      <c r="N205" s="91"/>
      <c r="O205" s="91"/>
      <c r="P205" s="91"/>
      <c r="Q205" s="102"/>
      <c r="R205" s="91"/>
      <c r="S205" s="102"/>
      <c r="T205" s="91"/>
      <c r="U205" s="102"/>
      <c r="V205" s="91"/>
      <c r="W205" s="102"/>
      <c r="X205" s="91"/>
      <c r="Y205" s="102"/>
      <c r="Z205" s="10"/>
      <c r="AA205" s="10"/>
      <c r="AB205" s="163"/>
      <c r="AC205" s="140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</row>
    <row r="206" spans="1:50" s="11" customFormat="1" ht="5.25" x14ac:dyDescent="0.25">
      <c r="A206" s="23"/>
      <c r="B206" s="23"/>
      <c r="C206" s="81"/>
      <c r="D206" s="82"/>
      <c r="E206" s="81"/>
      <c r="F206" s="82"/>
      <c r="G206" s="82"/>
      <c r="H206" s="82"/>
      <c r="I206" s="81"/>
      <c r="J206" s="82"/>
      <c r="K206" s="82"/>
      <c r="L206" s="82"/>
      <c r="M206" s="81"/>
      <c r="N206" s="82"/>
      <c r="O206" s="82"/>
      <c r="P206" s="82"/>
      <c r="Q206" s="81"/>
      <c r="R206" s="82"/>
      <c r="S206" s="81"/>
      <c r="T206" s="82"/>
      <c r="U206" s="81"/>
      <c r="V206" s="82"/>
      <c r="W206" s="81"/>
      <c r="X206" s="82"/>
      <c r="Y206" s="81"/>
      <c r="Z206" s="10"/>
      <c r="AA206" s="10"/>
      <c r="AB206" s="163"/>
      <c r="AC206" s="140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</row>
    <row r="207" spans="1:50" x14ac:dyDescent="0.25">
      <c r="B207" s="22"/>
      <c r="C207" s="283" t="s">
        <v>57</v>
      </c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5"/>
      <c r="Z207" s="16"/>
      <c r="AA207" s="16"/>
    </row>
    <row r="208" spans="1:50" x14ac:dyDescent="0.25">
      <c r="B208" s="22"/>
      <c r="C208" s="286"/>
      <c r="D208" s="287"/>
      <c r="E208" s="287"/>
      <c r="F208" s="287"/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  <c r="X208" s="287"/>
      <c r="Y208" s="288"/>
      <c r="Z208" s="16"/>
      <c r="AA208" s="16"/>
    </row>
    <row r="209" spans="1:50" s="47" customFormat="1" ht="5.25" x14ac:dyDescent="0.25">
      <c r="A209" s="22"/>
      <c r="B209" s="22"/>
      <c r="C209" s="56"/>
      <c r="D209" s="57"/>
      <c r="E209" s="56"/>
      <c r="F209" s="57"/>
      <c r="G209" s="57"/>
      <c r="H209" s="57"/>
      <c r="I209" s="56"/>
      <c r="J209" s="57"/>
      <c r="K209" s="57"/>
      <c r="L209" s="57"/>
      <c r="M209" s="56"/>
      <c r="N209" s="57"/>
      <c r="O209" s="57"/>
      <c r="P209" s="57"/>
      <c r="Q209" s="56"/>
      <c r="R209" s="57"/>
      <c r="S209" s="56"/>
      <c r="T209" s="57"/>
      <c r="U209" s="56"/>
      <c r="V209" s="57"/>
      <c r="W209" s="56"/>
      <c r="X209" s="57"/>
      <c r="Y209" s="56"/>
      <c r="Z209" s="46"/>
      <c r="AA209" s="46"/>
      <c r="AB209" s="165"/>
      <c r="AC209" s="143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  <c r="AV209" s="155"/>
      <c r="AW209" s="155"/>
      <c r="AX209" s="155"/>
    </row>
    <row r="210" spans="1:50" x14ac:dyDescent="0.25">
      <c r="B210" s="22"/>
      <c r="C210" s="345" t="s">
        <v>442</v>
      </c>
      <c r="D210" s="346"/>
      <c r="E210" s="346"/>
      <c r="F210" s="346"/>
      <c r="G210" s="346"/>
      <c r="H210" s="346"/>
      <c r="I210" s="346"/>
      <c r="J210" s="346"/>
      <c r="K210" s="346"/>
      <c r="L210" s="346"/>
      <c r="M210" s="346"/>
      <c r="N210" s="346"/>
      <c r="O210" s="346"/>
      <c r="P210" s="346"/>
      <c r="Q210" s="346"/>
      <c r="R210" s="346"/>
      <c r="S210" s="346"/>
      <c r="T210" s="346"/>
      <c r="U210" s="346"/>
      <c r="V210" s="346"/>
      <c r="W210" s="346"/>
      <c r="X210" s="346"/>
      <c r="Y210" s="347"/>
      <c r="Z210" s="16"/>
      <c r="AA210" s="16"/>
      <c r="AB210" s="207"/>
    </row>
    <row r="211" spans="1:50" s="47" customFormat="1" ht="5.25" x14ac:dyDescent="0.25">
      <c r="A211" s="22"/>
      <c r="B211" s="22"/>
      <c r="C211" s="58"/>
      <c r="D211" s="46"/>
      <c r="E211" s="58"/>
      <c r="F211" s="46"/>
      <c r="G211" s="46"/>
      <c r="H211" s="46"/>
      <c r="I211" s="58"/>
      <c r="J211" s="46"/>
      <c r="K211" s="46"/>
      <c r="L211" s="46"/>
      <c r="M211" s="58"/>
      <c r="N211" s="46"/>
      <c r="O211" s="46"/>
      <c r="P211" s="46"/>
      <c r="Q211" s="58"/>
      <c r="R211" s="46"/>
      <c r="S211" s="58"/>
      <c r="T211" s="46"/>
      <c r="U211" s="58"/>
      <c r="V211" s="46"/>
      <c r="W211" s="58"/>
      <c r="X211" s="46"/>
      <c r="Y211" s="58"/>
      <c r="Z211" s="46"/>
      <c r="AA211" s="46"/>
      <c r="AB211" s="207"/>
      <c r="AC211" s="143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  <c r="AV211" s="155"/>
      <c r="AW211" s="155"/>
      <c r="AX211" s="155"/>
    </row>
    <row r="212" spans="1:50" x14ac:dyDescent="0.25">
      <c r="B212" s="22"/>
      <c r="C212" s="255" t="s">
        <v>205</v>
      </c>
      <c r="D212" s="255"/>
      <c r="E212" s="255"/>
      <c r="F212" s="16"/>
      <c r="G212" s="279"/>
      <c r="H212" s="223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  <c r="X212" s="223"/>
      <c r="Y212" s="224"/>
      <c r="Z212" s="16"/>
      <c r="AA212" s="16"/>
      <c r="AB212" s="207" t="s">
        <v>469</v>
      </c>
      <c r="AC212" s="138" t="str">
        <f>IF($G$212&lt;&gt;"",VLOOKUP($G$212,'Rozbalovaci seznamy'!$T$2:$U$116,2),"")</f>
        <v/>
      </c>
    </row>
    <row r="213" spans="1:50" x14ac:dyDescent="0.25">
      <c r="B213" s="22"/>
      <c r="C213" s="255" t="s">
        <v>206</v>
      </c>
      <c r="D213" s="255"/>
      <c r="E213" s="255"/>
      <c r="F213" s="16"/>
      <c r="G213" s="279"/>
      <c r="H213" s="223"/>
      <c r="I213" s="223"/>
      <c r="J213" s="223"/>
      <c r="K213" s="223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  <c r="X213" s="223"/>
      <c r="Y213" s="224"/>
      <c r="Z213" s="16"/>
      <c r="AA213" s="16"/>
      <c r="AB213" s="207"/>
      <c r="AC213" s="138" t="str">
        <f>IF($G$213&lt;&gt;"",VLOOKUP($G$213,'Rozbalovaci seznamy'!$T$2:$U$116,2),"")</f>
        <v/>
      </c>
    </row>
    <row r="214" spans="1:50" x14ac:dyDescent="0.25">
      <c r="B214" s="22"/>
      <c r="C214" s="255" t="s">
        <v>207</v>
      </c>
      <c r="D214" s="255"/>
      <c r="E214" s="255"/>
      <c r="F214" s="16"/>
      <c r="G214" s="279"/>
      <c r="H214" s="223"/>
      <c r="I214" s="223"/>
      <c r="J214" s="223"/>
      <c r="K214" s="223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  <c r="X214" s="223"/>
      <c r="Y214" s="224"/>
      <c r="Z214" s="16"/>
      <c r="AA214" s="16"/>
      <c r="AB214" s="179" t="s">
        <v>738</v>
      </c>
      <c r="AC214" s="138" t="str">
        <f>IF($G$214&lt;&gt;"",VLOOKUP($G$214,'Rozbalovaci seznamy'!$T$2:$U$116,2),"")</f>
        <v/>
      </c>
    </row>
    <row r="215" spans="1:50" x14ac:dyDescent="0.25">
      <c r="B215" s="22"/>
      <c r="C215" s="28"/>
      <c r="D215" s="16"/>
      <c r="E215" s="28"/>
      <c r="F215" s="16"/>
      <c r="G215" s="16"/>
      <c r="H215" s="16"/>
      <c r="I215" s="28"/>
      <c r="J215" s="16"/>
      <c r="K215" s="16"/>
      <c r="L215" s="16"/>
      <c r="M215" s="28"/>
      <c r="N215" s="16"/>
      <c r="O215" s="16"/>
      <c r="P215" s="16"/>
      <c r="Q215" s="28"/>
      <c r="R215" s="16"/>
      <c r="S215" s="28"/>
      <c r="T215" s="16"/>
      <c r="U215" s="28"/>
      <c r="V215" s="16"/>
      <c r="W215" s="28"/>
      <c r="X215" s="16"/>
      <c r="Y215" s="28"/>
      <c r="Z215" s="16"/>
      <c r="AA215" s="16"/>
    </row>
    <row r="216" spans="1:50" x14ac:dyDescent="0.25">
      <c r="B216" s="22"/>
      <c r="C216" s="103"/>
      <c r="D216" s="1"/>
      <c r="E216" s="103"/>
      <c r="F216" s="1"/>
      <c r="G216" s="1"/>
      <c r="H216" s="1"/>
      <c r="I216" s="103"/>
      <c r="J216" s="1"/>
      <c r="K216" s="1"/>
      <c r="L216" s="1"/>
      <c r="M216" s="103"/>
      <c r="N216" s="1"/>
      <c r="O216" s="1"/>
      <c r="P216" s="1"/>
      <c r="Q216" s="103"/>
      <c r="R216" s="1"/>
      <c r="S216" s="103"/>
      <c r="T216" s="1"/>
      <c r="U216" s="103"/>
      <c r="V216" s="1"/>
      <c r="W216" s="103"/>
      <c r="X216" s="1"/>
      <c r="Y216" s="103"/>
      <c r="Z216" s="16"/>
      <c r="AA216" s="16"/>
    </row>
    <row r="217" spans="1:50" x14ac:dyDescent="0.25">
      <c r="B217" s="22"/>
      <c r="C217" s="345" t="s">
        <v>441</v>
      </c>
      <c r="D217" s="346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  <c r="T217" s="346"/>
      <c r="U217" s="346"/>
      <c r="V217" s="346"/>
      <c r="W217" s="346"/>
      <c r="X217" s="346"/>
      <c r="Y217" s="347"/>
      <c r="Z217" s="16"/>
      <c r="AA217" s="16"/>
      <c r="AB217" s="158" t="s">
        <v>471</v>
      </c>
    </row>
    <row r="218" spans="1:50" s="11" customFormat="1" ht="5.25" x14ac:dyDescent="0.25">
      <c r="A218" s="23"/>
      <c r="B218" s="23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63"/>
      <c r="AC218" s="140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</row>
    <row r="219" spans="1:50" s="11" customFormat="1" x14ac:dyDescent="0.25">
      <c r="A219" s="23"/>
      <c r="B219" s="23"/>
      <c r="C219" s="133"/>
      <c r="D219" s="16"/>
      <c r="E219" s="264" t="s">
        <v>459</v>
      </c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  <c r="P219" s="264"/>
      <c r="Q219" s="264"/>
      <c r="R219" s="264"/>
      <c r="S219" s="264"/>
      <c r="T219" s="264"/>
      <c r="U219" s="264"/>
      <c r="V219" s="264"/>
      <c r="W219" s="264"/>
      <c r="X219" s="264"/>
      <c r="Y219" s="264"/>
      <c r="Z219" s="46"/>
      <c r="AA219" s="46"/>
      <c r="AB219" s="221" t="s">
        <v>713</v>
      </c>
      <c r="AC219" s="140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</row>
    <row r="220" spans="1:50" s="11" customFormat="1" ht="5.25" x14ac:dyDescent="0.25">
      <c r="A220" s="23"/>
      <c r="B220" s="23"/>
      <c r="C220" s="30"/>
      <c r="D220" s="10"/>
      <c r="E220" s="30"/>
      <c r="F220" s="10"/>
      <c r="G220" s="10"/>
      <c r="H220" s="10"/>
      <c r="I220" s="30"/>
      <c r="J220" s="10"/>
      <c r="K220" s="10"/>
      <c r="L220" s="10"/>
      <c r="M220" s="30"/>
      <c r="N220" s="10"/>
      <c r="O220" s="10"/>
      <c r="P220" s="10"/>
      <c r="Q220" s="30"/>
      <c r="R220" s="10"/>
      <c r="S220" s="30"/>
      <c r="T220" s="10"/>
      <c r="U220" s="30"/>
      <c r="V220" s="10"/>
      <c r="W220" s="30"/>
      <c r="X220" s="10"/>
      <c r="Y220" s="30"/>
      <c r="Z220" s="10"/>
      <c r="AA220" s="10"/>
      <c r="AB220" s="221"/>
      <c r="AC220" s="140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</row>
    <row r="221" spans="1:50" s="11" customFormat="1" x14ac:dyDescent="0.25">
      <c r="A221" s="23"/>
      <c r="B221" s="23"/>
      <c r="C221" s="105"/>
      <c r="D221" s="50"/>
      <c r="E221" s="215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7"/>
      <c r="Z221" s="50"/>
      <c r="AA221" s="50"/>
      <c r="AB221" s="221"/>
      <c r="AC221" s="140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</row>
    <row r="222" spans="1:50" s="11" customFormat="1" x14ac:dyDescent="0.25">
      <c r="A222" s="23"/>
      <c r="B222" s="23"/>
      <c r="C222" s="105"/>
      <c r="D222" s="50"/>
      <c r="E222" s="218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20"/>
      <c r="Z222" s="50"/>
      <c r="AA222" s="50"/>
      <c r="AB222" s="221"/>
      <c r="AC222" s="140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</row>
    <row r="223" spans="1:50" s="11" customFormat="1" ht="5.25" x14ac:dyDescent="0.25">
      <c r="A223" s="23"/>
      <c r="B223" s="23"/>
      <c r="C223" s="104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63"/>
      <c r="AC223" s="140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</row>
    <row r="224" spans="1:50" x14ac:dyDescent="0.25">
      <c r="B224" s="22"/>
      <c r="C224" s="133"/>
      <c r="D224" s="16"/>
      <c r="E224" s="264" t="s">
        <v>457</v>
      </c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  <c r="P224" s="264"/>
      <c r="Q224" s="264"/>
      <c r="R224" s="264"/>
      <c r="S224" s="264"/>
      <c r="T224" s="264"/>
      <c r="U224" s="264"/>
      <c r="V224" s="264"/>
      <c r="W224" s="264"/>
      <c r="X224" s="264"/>
      <c r="Y224" s="264"/>
      <c r="Z224" s="16"/>
      <c r="AA224" s="16"/>
      <c r="AB224" s="221" t="s">
        <v>739</v>
      </c>
    </row>
    <row r="225" spans="1:50" s="11" customFormat="1" ht="5.25" x14ac:dyDescent="0.25">
      <c r="A225" s="23"/>
      <c r="B225" s="23"/>
      <c r="C225" s="104"/>
      <c r="D225" s="10"/>
      <c r="E225" s="312"/>
      <c r="F225" s="312"/>
      <c r="G225" s="312"/>
      <c r="H225" s="312"/>
      <c r="I225" s="312"/>
      <c r="J225" s="312"/>
      <c r="K225" s="312"/>
      <c r="L225" s="312"/>
      <c r="M225" s="312"/>
      <c r="N225" s="312"/>
      <c r="O225" s="312"/>
      <c r="P225" s="312"/>
      <c r="Q225" s="312"/>
      <c r="R225" s="312"/>
      <c r="S225" s="312"/>
      <c r="T225" s="312"/>
      <c r="U225" s="312"/>
      <c r="V225" s="312"/>
      <c r="W225" s="312"/>
      <c r="X225" s="312"/>
      <c r="Y225" s="312"/>
      <c r="Z225" s="10"/>
      <c r="AA225" s="10"/>
      <c r="AB225" s="221"/>
      <c r="AC225" s="140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</row>
    <row r="226" spans="1:50" x14ac:dyDescent="0.25">
      <c r="B226" s="22"/>
      <c r="C226" s="28"/>
      <c r="D226" s="16"/>
      <c r="E226" s="215"/>
      <c r="F226" s="281"/>
      <c r="G226" s="281"/>
      <c r="H226" s="281"/>
      <c r="I226" s="281"/>
      <c r="J226" s="281"/>
      <c r="K226" s="281"/>
      <c r="L226" s="281"/>
      <c r="M226" s="281"/>
      <c r="N226" s="281"/>
      <c r="O226" s="281"/>
      <c r="P226" s="281"/>
      <c r="Q226" s="281"/>
      <c r="R226" s="281"/>
      <c r="S226" s="281"/>
      <c r="T226" s="281"/>
      <c r="U226" s="281"/>
      <c r="V226" s="281"/>
      <c r="W226" s="281"/>
      <c r="X226" s="281"/>
      <c r="Y226" s="282"/>
      <c r="Z226" s="16"/>
      <c r="AA226" s="16"/>
      <c r="AB226" s="221"/>
    </row>
    <row r="227" spans="1:50" x14ac:dyDescent="0.25">
      <c r="B227" s="22"/>
      <c r="C227" s="28"/>
      <c r="D227" s="16"/>
      <c r="E227" s="212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4"/>
      <c r="Z227" s="16"/>
      <c r="AA227" s="16"/>
      <c r="AB227" s="221"/>
    </row>
    <row r="228" spans="1:50" s="47" customFormat="1" x14ac:dyDescent="0.25">
      <c r="A228" s="22"/>
      <c r="B228" s="22"/>
      <c r="C228" s="58"/>
      <c r="D228" s="46"/>
      <c r="E228" s="58"/>
      <c r="F228" s="46"/>
      <c r="G228" s="46"/>
      <c r="H228" s="46"/>
      <c r="I228" s="58"/>
      <c r="J228" s="46"/>
      <c r="K228" s="46"/>
      <c r="L228" s="46"/>
      <c r="M228" s="58"/>
      <c r="N228" s="46"/>
      <c r="O228" s="46"/>
      <c r="P228" s="46"/>
      <c r="Q228" s="58"/>
      <c r="R228" s="46"/>
      <c r="S228" s="58"/>
      <c r="T228" s="46"/>
      <c r="U228" s="58"/>
      <c r="V228" s="46"/>
      <c r="W228" s="58"/>
      <c r="X228" s="46"/>
      <c r="Y228" s="58"/>
      <c r="Z228" s="46"/>
      <c r="AA228" s="46"/>
      <c r="AB228" s="158"/>
      <c r="AC228" s="143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  <c r="AV228" s="155"/>
      <c r="AW228" s="155"/>
      <c r="AX228" s="155"/>
    </row>
    <row r="229" spans="1:50" x14ac:dyDescent="0.25">
      <c r="B229" s="22"/>
      <c r="C229" s="28"/>
      <c r="D229" s="16"/>
      <c r="E229" s="28"/>
      <c r="F229" s="16"/>
      <c r="G229" s="16"/>
      <c r="H229" s="16"/>
      <c r="I229" s="28"/>
      <c r="J229" s="16"/>
      <c r="K229" s="16"/>
      <c r="L229" s="16"/>
      <c r="M229" s="28"/>
      <c r="N229" s="16"/>
      <c r="O229" s="16"/>
      <c r="P229" s="16"/>
      <c r="Q229" s="28"/>
      <c r="R229" s="16"/>
      <c r="S229" s="28"/>
      <c r="T229" s="16"/>
      <c r="U229" s="28"/>
      <c r="V229" s="16"/>
      <c r="W229" s="28"/>
      <c r="X229" s="16"/>
      <c r="Y229" s="28"/>
      <c r="Z229" s="16"/>
      <c r="AA229" s="16"/>
    </row>
    <row r="230" spans="1:50" x14ac:dyDescent="0.25">
      <c r="B230" s="22"/>
      <c r="C230" s="345" t="s">
        <v>440</v>
      </c>
      <c r="D230" s="346"/>
      <c r="E230" s="346"/>
      <c r="F230" s="346"/>
      <c r="G230" s="346"/>
      <c r="H230" s="346"/>
      <c r="I230" s="346"/>
      <c r="J230" s="346"/>
      <c r="K230" s="346"/>
      <c r="L230" s="346"/>
      <c r="M230" s="346"/>
      <c r="N230" s="346"/>
      <c r="O230" s="346"/>
      <c r="P230" s="346"/>
      <c r="Q230" s="346"/>
      <c r="R230" s="346"/>
      <c r="S230" s="346"/>
      <c r="T230" s="346"/>
      <c r="U230" s="346"/>
      <c r="V230" s="346"/>
      <c r="W230" s="346"/>
      <c r="X230" s="346"/>
      <c r="Y230" s="347"/>
      <c r="Z230" s="101"/>
      <c r="AA230" s="101"/>
      <c r="AB230" s="179" t="s">
        <v>740</v>
      </c>
    </row>
    <row r="231" spans="1:50" s="47" customFormat="1" ht="5.25" x14ac:dyDescent="0.25">
      <c r="A231" s="22"/>
      <c r="B231" s="22"/>
      <c r="C231" s="58"/>
      <c r="D231" s="46"/>
      <c r="E231" s="58"/>
      <c r="F231" s="46"/>
      <c r="G231" s="46"/>
      <c r="H231" s="46"/>
      <c r="I231" s="58"/>
      <c r="J231" s="46"/>
      <c r="K231" s="46"/>
      <c r="L231" s="46"/>
      <c r="M231" s="58"/>
      <c r="N231" s="46"/>
      <c r="O231" s="46"/>
      <c r="P231" s="46"/>
      <c r="Q231" s="58"/>
      <c r="R231" s="46"/>
      <c r="S231" s="58"/>
      <c r="T231" s="46"/>
      <c r="U231" s="58"/>
      <c r="V231" s="46"/>
      <c r="W231" s="58"/>
      <c r="X231" s="46"/>
      <c r="Y231" s="58"/>
      <c r="Z231" s="100"/>
      <c r="AA231" s="100"/>
      <c r="AB231" s="161"/>
      <c r="AC231" s="143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</row>
    <row r="232" spans="1:50" x14ac:dyDescent="0.2">
      <c r="A232" s="72"/>
      <c r="B232" s="72"/>
      <c r="C232" s="255" t="s">
        <v>736</v>
      </c>
      <c r="D232" s="255"/>
      <c r="E232" s="255"/>
      <c r="F232" s="16"/>
      <c r="G232" s="305"/>
      <c r="H232" s="306"/>
      <c r="I232" s="306"/>
      <c r="J232" s="306"/>
      <c r="K232" s="306"/>
      <c r="L232" s="306"/>
      <c r="M232" s="306"/>
      <c r="N232" s="306"/>
      <c r="O232" s="306"/>
      <c r="P232" s="306"/>
      <c r="Q232" s="306"/>
      <c r="R232" s="306"/>
      <c r="S232" s="306"/>
      <c r="T232" s="306"/>
      <c r="U232" s="306"/>
      <c r="V232" s="306"/>
      <c r="W232" s="306"/>
      <c r="X232" s="306"/>
      <c r="Y232" s="307"/>
      <c r="Z232" s="101"/>
      <c r="AA232" s="101"/>
      <c r="AB232" s="170" t="s">
        <v>70</v>
      </c>
      <c r="AC232" s="138" t="str">
        <f>IF($G232&lt;&gt;"",VLOOKUP($G232,'Rozbalovaci seznamy'!$V$2:$W$16,2),"")</f>
        <v/>
      </c>
    </row>
    <row r="233" spans="1:50" x14ac:dyDescent="0.25">
      <c r="A233" s="72"/>
      <c r="B233" s="72"/>
      <c r="C233" s="255"/>
      <c r="D233" s="255"/>
      <c r="E233" s="255"/>
      <c r="F233" s="16"/>
      <c r="G233" s="208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10"/>
      <c r="Z233" s="101"/>
      <c r="AA233" s="101"/>
      <c r="AB233" s="158" t="s">
        <v>72</v>
      </c>
    </row>
    <row r="234" spans="1:50" x14ac:dyDescent="0.25">
      <c r="A234" s="72"/>
      <c r="B234" s="72"/>
      <c r="C234" s="255"/>
      <c r="D234" s="255"/>
      <c r="E234" s="255"/>
      <c r="F234" s="16"/>
      <c r="G234" s="211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10"/>
      <c r="Z234" s="101"/>
      <c r="AA234" s="101"/>
    </row>
    <row r="235" spans="1:50" x14ac:dyDescent="0.25">
      <c r="A235" s="72"/>
      <c r="B235" s="72"/>
      <c r="C235" s="255"/>
      <c r="D235" s="255"/>
      <c r="E235" s="255"/>
      <c r="F235" s="16"/>
      <c r="G235" s="211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10"/>
      <c r="Z235" s="101"/>
      <c r="AA235" s="101"/>
    </row>
    <row r="236" spans="1:50" x14ac:dyDescent="0.25">
      <c r="A236" s="72"/>
      <c r="B236" s="72"/>
      <c r="C236" s="255"/>
      <c r="D236" s="255"/>
      <c r="E236" s="255"/>
      <c r="F236" s="16"/>
      <c r="G236" s="212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4"/>
      <c r="Z236" s="101"/>
      <c r="AA236" s="101"/>
    </row>
    <row r="237" spans="1:50" s="47" customFormat="1" x14ac:dyDescent="0.25">
      <c r="A237" s="72"/>
      <c r="B237" s="72"/>
      <c r="C237" s="255"/>
      <c r="D237" s="255"/>
      <c r="E237" s="255"/>
      <c r="F237" s="46"/>
      <c r="G237" s="425"/>
      <c r="H237" s="425"/>
      <c r="I237" s="425"/>
      <c r="J237" s="425"/>
      <c r="K237" s="425"/>
      <c r="L237" s="425"/>
      <c r="M237" s="425"/>
      <c r="N237" s="425"/>
      <c r="O237" s="425"/>
      <c r="P237" s="425"/>
      <c r="Q237" s="425"/>
      <c r="R237" s="425"/>
      <c r="S237" s="425"/>
      <c r="T237" s="425"/>
      <c r="U237" s="425"/>
      <c r="V237" s="425"/>
      <c r="W237" s="425"/>
      <c r="X237" s="425"/>
      <c r="Y237" s="425"/>
      <c r="Z237" s="100"/>
      <c r="AA237" s="100"/>
      <c r="AB237" s="165"/>
      <c r="AC237" s="138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</row>
    <row r="238" spans="1:50" x14ac:dyDescent="0.2">
      <c r="A238" s="72"/>
      <c r="B238" s="72"/>
      <c r="C238" s="255"/>
      <c r="D238" s="255"/>
      <c r="E238" s="255"/>
      <c r="F238" s="16"/>
      <c r="G238" s="305"/>
      <c r="H238" s="306"/>
      <c r="I238" s="306"/>
      <c r="J238" s="306"/>
      <c r="K238" s="306"/>
      <c r="L238" s="306"/>
      <c r="M238" s="306"/>
      <c r="N238" s="306"/>
      <c r="O238" s="306"/>
      <c r="P238" s="306"/>
      <c r="Q238" s="306"/>
      <c r="R238" s="306"/>
      <c r="S238" s="306"/>
      <c r="T238" s="306"/>
      <c r="U238" s="306"/>
      <c r="V238" s="306"/>
      <c r="W238" s="306"/>
      <c r="X238" s="306"/>
      <c r="Y238" s="307"/>
      <c r="Z238" s="101"/>
      <c r="AA238" s="101"/>
      <c r="AB238" s="170" t="s">
        <v>70</v>
      </c>
      <c r="AC238" s="138" t="str">
        <f>IF($G238&lt;&gt;"",VLOOKUP($G238,'Rozbalovaci seznamy'!$V$2:$W$16,2),"")</f>
        <v/>
      </c>
    </row>
    <row r="239" spans="1:50" x14ac:dyDescent="0.25">
      <c r="A239" s="72"/>
      <c r="B239" s="72"/>
      <c r="C239" s="255"/>
      <c r="D239" s="255"/>
      <c r="E239" s="255"/>
      <c r="F239" s="16"/>
      <c r="G239" s="208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10"/>
      <c r="Z239" s="101"/>
      <c r="AA239" s="101"/>
      <c r="AB239" s="158" t="s">
        <v>72</v>
      </c>
    </row>
    <row r="240" spans="1:50" x14ac:dyDescent="0.25">
      <c r="A240" s="72"/>
      <c r="B240" s="72"/>
      <c r="C240" s="255"/>
      <c r="D240" s="255"/>
      <c r="E240" s="255"/>
      <c r="F240" s="16"/>
      <c r="G240" s="211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10"/>
      <c r="Z240" s="101"/>
      <c r="AA240" s="101"/>
    </row>
    <row r="241" spans="1:50" x14ac:dyDescent="0.25">
      <c r="A241" s="72"/>
      <c r="B241" s="72"/>
      <c r="C241" s="255"/>
      <c r="D241" s="255"/>
      <c r="E241" s="255"/>
      <c r="F241" s="16"/>
      <c r="G241" s="211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10"/>
      <c r="Z241" s="101"/>
      <c r="AA241" s="101"/>
    </row>
    <row r="242" spans="1:50" x14ac:dyDescent="0.25">
      <c r="A242" s="72"/>
      <c r="B242" s="72"/>
      <c r="C242" s="255"/>
      <c r="D242" s="255"/>
      <c r="E242" s="255"/>
      <c r="F242" s="16"/>
      <c r="G242" s="212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4"/>
      <c r="Z242" s="101"/>
      <c r="AA242" s="101"/>
    </row>
    <row r="243" spans="1:50" s="47" customFormat="1" x14ac:dyDescent="0.25">
      <c r="A243" s="72"/>
      <c r="B243" s="72"/>
      <c r="C243" s="255"/>
      <c r="D243" s="255"/>
      <c r="E243" s="255"/>
      <c r="F243" s="46"/>
      <c r="G243" s="426"/>
      <c r="H243" s="426"/>
      <c r="I243" s="426"/>
      <c r="J243" s="426"/>
      <c r="K243" s="426"/>
      <c r="L243" s="426"/>
      <c r="M243" s="426"/>
      <c r="N243" s="426"/>
      <c r="O243" s="426"/>
      <c r="P243" s="426"/>
      <c r="Q243" s="426"/>
      <c r="R243" s="426"/>
      <c r="S243" s="426"/>
      <c r="T243" s="426"/>
      <c r="U243" s="426"/>
      <c r="V243" s="426"/>
      <c r="W243" s="426"/>
      <c r="X243" s="426"/>
      <c r="Y243" s="426"/>
      <c r="Z243" s="100"/>
      <c r="AA243" s="100"/>
      <c r="AB243" s="165"/>
      <c r="AC243" s="138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</row>
    <row r="244" spans="1:50" x14ac:dyDescent="0.2">
      <c r="A244" s="72"/>
      <c r="B244" s="72"/>
      <c r="C244" s="255"/>
      <c r="D244" s="255"/>
      <c r="E244" s="255"/>
      <c r="F244" s="16"/>
      <c r="G244" s="305"/>
      <c r="H244" s="306"/>
      <c r="I244" s="306"/>
      <c r="J244" s="306"/>
      <c r="K244" s="306"/>
      <c r="L244" s="306"/>
      <c r="M244" s="306"/>
      <c r="N244" s="306"/>
      <c r="O244" s="306"/>
      <c r="P244" s="306"/>
      <c r="Q244" s="306"/>
      <c r="R244" s="306"/>
      <c r="S244" s="306"/>
      <c r="T244" s="306"/>
      <c r="U244" s="306"/>
      <c r="V244" s="306"/>
      <c r="W244" s="306"/>
      <c r="X244" s="306"/>
      <c r="Y244" s="307"/>
      <c r="Z244" s="101"/>
      <c r="AA244" s="101"/>
      <c r="AB244" s="170" t="s">
        <v>70</v>
      </c>
      <c r="AC244" s="138" t="str">
        <f>IF($G244&lt;&gt;"",VLOOKUP($G244,'Rozbalovaci seznamy'!$V$2:$W$16,2),"")</f>
        <v/>
      </c>
    </row>
    <row r="245" spans="1:50" x14ac:dyDescent="0.25">
      <c r="A245" s="72"/>
      <c r="B245" s="72"/>
      <c r="C245" s="255"/>
      <c r="D245" s="255"/>
      <c r="E245" s="255"/>
      <c r="F245" s="16"/>
      <c r="G245" s="208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10"/>
      <c r="Z245" s="101"/>
      <c r="AA245" s="101"/>
      <c r="AB245" s="158" t="s">
        <v>72</v>
      </c>
    </row>
    <row r="246" spans="1:50" x14ac:dyDescent="0.25">
      <c r="A246" s="72"/>
      <c r="B246" s="72"/>
      <c r="C246" s="255"/>
      <c r="D246" s="255"/>
      <c r="E246" s="255"/>
      <c r="F246" s="16"/>
      <c r="G246" s="211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10"/>
      <c r="Z246" s="101"/>
      <c r="AA246" s="101"/>
    </row>
    <row r="247" spans="1:50" x14ac:dyDescent="0.25">
      <c r="A247" s="72"/>
      <c r="B247" s="72"/>
      <c r="C247" s="255"/>
      <c r="D247" s="255"/>
      <c r="E247" s="255"/>
      <c r="F247" s="16"/>
      <c r="G247" s="211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10"/>
      <c r="Z247" s="101"/>
      <c r="AA247" s="101"/>
    </row>
    <row r="248" spans="1:50" x14ac:dyDescent="0.25">
      <c r="A248" s="72"/>
      <c r="B248" s="72"/>
      <c r="C248" s="255"/>
      <c r="D248" s="255"/>
      <c r="E248" s="255"/>
      <c r="F248" s="16"/>
      <c r="G248" s="212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4"/>
      <c r="Z248" s="101"/>
      <c r="AA248" s="101"/>
    </row>
    <row r="249" spans="1:50" s="47" customFormat="1" x14ac:dyDescent="0.25">
      <c r="A249" s="72"/>
      <c r="B249" s="72"/>
      <c r="C249" s="255"/>
      <c r="D249" s="255"/>
      <c r="E249" s="255"/>
      <c r="F249" s="46"/>
      <c r="G249" s="426"/>
      <c r="H249" s="426"/>
      <c r="I249" s="426"/>
      <c r="J249" s="426"/>
      <c r="K249" s="426"/>
      <c r="L249" s="426"/>
      <c r="M249" s="426"/>
      <c r="N249" s="426"/>
      <c r="O249" s="426"/>
      <c r="P249" s="426"/>
      <c r="Q249" s="426"/>
      <c r="R249" s="426"/>
      <c r="S249" s="426"/>
      <c r="T249" s="426"/>
      <c r="U249" s="426"/>
      <c r="V249" s="426"/>
      <c r="W249" s="426"/>
      <c r="X249" s="426"/>
      <c r="Y249" s="426"/>
      <c r="Z249" s="100"/>
      <c r="AA249" s="100"/>
      <c r="AB249" s="165"/>
      <c r="AC249" s="138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5"/>
      <c r="AW249" s="155"/>
      <c r="AX249" s="155"/>
    </row>
    <row r="250" spans="1:50" x14ac:dyDescent="0.2">
      <c r="A250" s="72"/>
      <c r="B250" s="72"/>
      <c r="C250" s="255"/>
      <c r="D250" s="255"/>
      <c r="E250" s="255"/>
      <c r="F250" s="16"/>
      <c r="G250" s="305"/>
      <c r="H250" s="306"/>
      <c r="I250" s="306"/>
      <c r="J250" s="306"/>
      <c r="K250" s="306"/>
      <c r="L250" s="306"/>
      <c r="M250" s="306"/>
      <c r="N250" s="306"/>
      <c r="O250" s="306"/>
      <c r="P250" s="306"/>
      <c r="Q250" s="306"/>
      <c r="R250" s="306"/>
      <c r="S250" s="306"/>
      <c r="T250" s="306"/>
      <c r="U250" s="306"/>
      <c r="V250" s="306"/>
      <c r="W250" s="306"/>
      <c r="X250" s="306"/>
      <c r="Y250" s="307"/>
      <c r="Z250" s="101"/>
      <c r="AA250" s="101"/>
      <c r="AB250" s="170" t="s">
        <v>70</v>
      </c>
      <c r="AC250" s="138" t="str">
        <f>IF($G250&lt;&gt;"",VLOOKUP($G250,'Rozbalovaci seznamy'!$V$2:$W$16,2),"")</f>
        <v/>
      </c>
    </row>
    <row r="251" spans="1:50" x14ac:dyDescent="0.25">
      <c r="A251" s="72"/>
      <c r="B251" s="72"/>
      <c r="C251" s="255"/>
      <c r="D251" s="255"/>
      <c r="E251" s="255"/>
      <c r="F251" s="16"/>
      <c r="G251" s="208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10"/>
      <c r="Z251" s="101"/>
      <c r="AA251" s="101"/>
      <c r="AB251" s="158" t="s">
        <v>72</v>
      </c>
    </row>
    <row r="252" spans="1:50" x14ac:dyDescent="0.25">
      <c r="A252" s="72"/>
      <c r="B252" s="72"/>
      <c r="C252" s="255"/>
      <c r="D252" s="255"/>
      <c r="E252" s="255"/>
      <c r="F252" s="16"/>
      <c r="G252" s="211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10"/>
      <c r="Z252" s="101"/>
      <c r="AA252" s="101"/>
    </row>
    <row r="253" spans="1:50" x14ac:dyDescent="0.25">
      <c r="A253" s="72"/>
      <c r="B253" s="72"/>
      <c r="C253" s="255"/>
      <c r="D253" s="255"/>
      <c r="E253" s="255"/>
      <c r="F253" s="16"/>
      <c r="G253" s="211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10"/>
      <c r="Z253" s="101"/>
      <c r="AA253" s="101"/>
    </row>
    <row r="254" spans="1:50" x14ac:dyDescent="0.25">
      <c r="A254" s="72"/>
      <c r="B254" s="72"/>
      <c r="C254" s="255"/>
      <c r="D254" s="255"/>
      <c r="E254" s="255"/>
      <c r="F254" s="16"/>
      <c r="G254" s="212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4"/>
      <c r="Z254" s="101"/>
      <c r="AA254" s="101"/>
    </row>
    <row r="255" spans="1:50" s="47" customFormat="1" x14ac:dyDescent="0.25">
      <c r="A255" s="72"/>
      <c r="B255" s="72"/>
      <c r="C255" s="255"/>
      <c r="D255" s="255"/>
      <c r="E255" s="255"/>
      <c r="F255" s="46"/>
      <c r="G255" s="426"/>
      <c r="H255" s="426"/>
      <c r="I255" s="426"/>
      <c r="J255" s="426"/>
      <c r="K255" s="426"/>
      <c r="L255" s="426"/>
      <c r="M255" s="426"/>
      <c r="N255" s="426"/>
      <c r="O255" s="426"/>
      <c r="P255" s="426"/>
      <c r="Q255" s="426"/>
      <c r="R255" s="426"/>
      <c r="S255" s="426"/>
      <c r="T255" s="426"/>
      <c r="U255" s="426"/>
      <c r="V255" s="426"/>
      <c r="W255" s="426"/>
      <c r="X255" s="426"/>
      <c r="Y255" s="426"/>
      <c r="Z255" s="100"/>
      <c r="AA255" s="100"/>
      <c r="AB255" s="165"/>
      <c r="AC255" s="138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</row>
    <row r="256" spans="1:50" x14ac:dyDescent="0.2">
      <c r="A256" s="72"/>
      <c r="B256" s="72"/>
      <c r="C256" s="255"/>
      <c r="D256" s="255"/>
      <c r="E256" s="255"/>
      <c r="F256" s="16"/>
      <c r="G256" s="305"/>
      <c r="H256" s="306"/>
      <c r="I256" s="306"/>
      <c r="J256" s="306"/>
      <c r="K256" s="306"/>
      <c r="L256" s="306"/>
      <c r="M256" s="306"/>
      <c r="N256" s="306"/>
      <c r="O256" s="306"/>
      <c r="P256" s="306"/>
      <c r="Q256" s="306"/>
      <c r="R256" s="306"/>
      <c r="S256" s="306"/>
      <c r="T256" s="306"/>
      <c r="U256" s="306"/>
      <c r="V256" s="306"/>
      <c r="W256" s="306"/>
      <c r="X256" s="306"/>
      <c r="Y256" s="307"/>
      <c r="Z256" s="101"/>
      <c r="AA256" s="101"/>
      <c r="AB256" s="170" t="s">
        <v>70</v>
      </c>
      <c r="AC256" s="138" t="str">
        <f>IF($G256&lt;&gt;"",VLOOKUP($G256,'Rozbalovaci seznamy'!$V$2:$W$16,2),"")</f>
        <v/>
      </c>
    </row>
    <row r="257" spans="1:50" x14ac:dyDescent="0.25">
      <c r="A257" s="72"/>
      <c r="B257" s="72"/>
      <c r="C257" s="255"/>
      <c r="D257" s="255"/>
      <c r="E257" s="255"/>
      <c r="F257" s="16"/>
      <c r="G257" s="208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10"/>
      <c r="Z257" s="101"/>
      <c r="AA257" s="101"/>
      <c r="AB257" s="158" t="s">
        <v>72</v>
      </c>
    </row>
    <row r="258" spans="1:50" x14ac:dyDescent="0.25">
      <c r="A258" s="72"/>
      <c r="B258" s="72"/>
      <c r="C258" s="255"/>
      <c r="D258" s="255"/>
      <c r="E258" s="255"/>
      <c r="F258" s="16"/>
      <c r="G258" s="211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10"/>
      <c r="Z258" s="101"/>
      <c r="AA258" s="101"/>
    </row>
    <row r="259" spans="1:50" x14ac:dyDescent="0.25">
      <c r="A259" s="72"/>
      <c r="B259" s="72"/>
      <c r="C259" s="255"/>
      <c r="D259" s="255"/>
      <c r="E259" s="255"/>
      <c r="F259" s="16"/>
      <c r="G259" s="211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10"/>
      <c r="Z259" s="101"/>
      <c r="AA259" s="101"/>
    </row>
    <row r="260" spans="1:50" x14ac:dyDescent="0.25">
      <c r="A260" s="72"/>
      <c r="B260" s="72"/>
      <c r="C260" s="255"/>
      <c r="D260" s="255"/>
      <c r="E260" s="255"/>
      <c r="F260" s="16"/>
      <c r="G260" s="212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4"/>
      <c r="Z260" s="101"/>
      <c r="AA260" s="101"/>
    </row>
    <row r="261" spans="1:50" x14ac:dyDescent="0.25">
      <c r="B261" s="22"/>
      <c r="C261" s="28"/>
      <c r="D261" s="16"/>
      <c r="E261" s="28"/>
      <c r="F261" s="16"/>
      <c r="G261" s="130"/>
      <c r="H261" s="130"/>
      <c r="I261" s="28"/>
      <c r="J261" s="130"/>
      <c r="K261" s="130"/>
      <c r="L261" s="130"/>
      <c r="M261" s="28"/>
      <c r="N261" s="130"/>
      <c r="O261" s="130"/>
      <c r="P261" s="130"/>
      <c r="Q261" s="28"/>
      <c r="R261" s="130"/>
      <c r="S261" s="28"/>
      <c r="T261" s="130"/>
      <c r="U261" s="28"/>
      <c r="V261" s="130"/>
      <c r="W261" s="28"/>
      <c r="X261" s="130"/>
      <c r="Y261" s="28"/>
      <c r="Z261" s="101"/>
      <c r="AA261" s="101"/>
      <c r="AB261" s="309" t="s">
        <v>70</v>
      </c>
    </row>
    <row r="262" spans="1:50" x14ac:dyDescent="0.25">
      <c r="B262" s="22"/>
      <c r="C262" s="255" t="s">
        <v>438</v>
      </c>
      <c r="D262" s="255"/>
      <c r="E262" s="255"/>
      <c r="F262" s="16"/>
      <c r="G262" s="305"/>
      <c r="H262" s="306"/>
      <c r="I262" s="306"/>
      <c r="J262" s="306"/>
      <c r="K262" s="306"/>
      <c r="L262" s="306"/>
      <c r="M262" s="306"/>
      <c r="N262" s="306"/>
      <c r="O262" s="306"/>
      <c r="P262" s="306"/>
      <c r="Q262" s="306"/>
      <c r="R262" s="306"/>
      <c r="S262" s="306"/>
      <c r="T262" s="306"/>
      <c r="U262" s="306"/>
      <c r="V262" s="306"/>
      <c r="W262" s="306"/>
      <c r="X262" s="306"/>
      <c r="Y262" s="307"/>
      <c r="Z262" s="101"/>
      <c r="AA262" s="101"/>
      <c r="AB262" s="309"/>
      <c r="AC262" s="138" t="str">
        <f>IF($G262&lt;&gt;"",VLOOKUP($G262,'Rozbalovaci seznamy'!$V$2:$W$16,2),"")</f>
        <v/>
      </c>
    </row>
    <row r="263" spans="1:50" x14ac:dyDescent="0.25">
      <c r="B263" s="22"/>
      <c r="C263" s="255"/>
      <c r="D263" s="255"/>
      <c r="E263" s="255"/>
      <c r="F263" s="16"/>
      <c r="G263" s="208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10"/>
      <c r="Z263" s="101"/>
      <c r="AA263" s="101"/>
      <c r="AB263" s="158" t="s">
        <v>71</v>
      </c>
    </row>
    <row r="264" spans="1:50" x14ac:dyDescent="0.25">
      <c r="B264" s="22"/>
      <c r="C264" s="255"/>
      <c r="D264" s="255"/>
      <c r="E264" s="255"/>
      <c r="F264" s="16"/>
      <c r="G264" s="211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10"/>
      <c r="Z264" s="101"/>
      <c r="AA264" s="101"/>
    </row>
    <row r="265" spans="1:50" x14ac:dyDescent="0.25">
      <c r="B265" s="22"/>
      <c r="C265" s="255"/>
      <c r="D265" s="255"/>
      <c r="E265" s="255"/>
      <c r="F265" s="16"/>
      <c r="G265" s="211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10"/>
      <c r="Z265" s="101"/>
      <c r="AA265" s="101"/>
    </row>
    <row r="266" spans="1:50" s="47" customFormat="1" x14ac:dyDescent="0.25">
      <c r="A266" s="22"/>
      <c r="B266" s="22"/>
      <c r="C266" s="255"/>
      <c r="D266" s="255"/>
      <c r="E266" s="255"/>
      <c r="F266" s="46"/>
      <c r="G266" s="212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4"/>
      <c r="Z266" s="100"/>
      <c r="AA266" s="100"/>
      <c r="AB266" s="165"/>
      <c r="AC266" s="138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</row>
    <row r="267" spans="1:50" s="47" customFormat="1" x14ac:dyDescent="0.25">
      <c r="A267" s="22"/>
      <c r="B267" s="22"/>
      <c r="C267" s="255"/>
      <c r="D267" s="255"/>
      <c r="E267" s="255"/>
      <c r="F267" s="4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00"/>
      <c r="AA267" s="100"/>
      <c r="AB267" s="165"/>
      <c r="AC267" s="138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  <c r="AV267" s="155"/>
      <c r="AW267" s="155"/>
      <c r="AX267" s="155"/>
    </row>
    <row r="268" spans="1:50" x14ac:dyDescent="0.25">
      <c r="B268" s="22"/>
      <c r="C268" s="255"/>
      <c r="D268" s="255"/>
      <c r="E268" s="255"/>
      <c r="F268" s="16"/>
      <c r="G268" s="305"/>
      <c r="H268" s="306"/>
      <c r="I268" s="306"/>
      <c r="J268" s="306"/>
      <c r="K268" s="306"/>
      <c r="L268" s="306"/>
      <c r="M268" s="306"/>
      <c r="N268" s="306"/>
      <c r="O268" s="306"/>
      <c r="P268" s="306"/>
      <c r="Q268" s="306"/>
      <c r="R268" s="306"/>
      <c r="S268" s="306"/>
      <c r="T268" s="306"/>
      <c r="U268" s="306"/>
      <c r="V268" s="306"/>
      <c r="W268" s="306"/>
      <c r="X268" s="306"/>
      <c r="Y268" s="307"/>
      <c r="Z268" s="101"/>
      <c r="AA268" s="101"/>
      <c r="AC268" s="138" t="str">
        <f>IF($G268&lt;&gt;"",VLOOKUP($G268,'Rozbalovaci seznamy'!$V$2:$W$16,2),"")</f>
        <v/>
      </c>
    </row>
    <row r="269" spans="1:50" x14ac:dyDescent="0.25">
      <c r="B269" s="22"/>
      <c r="C269" s="255"/>
      <c r="D269" s="255"/>
      <c r="E269" s="255"/>
      <c r="F269" s="16"/>
      <c r="G269" s="208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10"/>
      <c r="Z269" s="101"/>
      <c r="AA269" s="101"/>
    </row>
    <row r="270" spans="1:50" x14ac:dyDescent="0.25">
      <c r="B270" s="22"/>
      <c r="C270" s="255"/>
      <c r="D270" s="255"/>
      <c r="E270" s="255"/>
      <c r="F270" s="16"/>
      <c r="G270" s="211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10"/>
      <c r="Z270" s="101"/>
      <c r="AA270" s="101"/>
    </row>
    <row r="271" spans="1:50" x14ac:dyDescent="0.25">
      <c r="B271" s="22"/>
      <c r="C271" s="255"/>
      <c r="D271" s="255"/>
      <c r="E271" s="255"/>
      <c r="F271" s="16"/>
      <c r="G271" s="211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10"/>
      <c r="Z271" s="101"/>
      <c r="AA271" s="101"/>
    </row>
    <row r="272" spans="1:50" s="11" customFormat="1" ht="5.25" x14ac:dyDescent="0.25">
      <c r="A272" s="23"/>
      <c r="B272" s="106"/>
      <c r="D272" s="93"/>
      <c r="E272" s="107"/>
      <c r="F272" s="106"/>
      <c r="G272" s="212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4"/>
      <c r="Z272" s="93"/>
      <c r="AA272" s="93"/>
      <c r="AB272" s="163"/>
      <c r="AC272" s="140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</row>
    <row r="275" spans="4:25" x14ac:dyDescent="0.25"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4:25" x14ac:dyDescent="0.25"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4:25" x14ac:dyDescent="0.25"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4:25" x14ac:dyDescent="0.25"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4:25" x14ac:dyDescent="0.25"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4:25" x14ac:dyDescent="0.25"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</sheetData>
  <sheetProtection algorithmName="SHA-512" hashValue="BoOlSybmQ5wemK+xjFRiH4D/BVGbgBK506jUhNF1b58RavutlM9giMl5siyGK8jEMvDF9cjNyc7ZwOD4dRA90g==" saltValue="NEBvE3lZyo2vnesxl1TDyA==" spinCount="100000" sheet="1" formatCells="0" formatColumns="0" formatRows="0" insertRows="0" selectLockedCells="1" autoFilter="0"/>
  <dataConsolidate/>
  <mergeCells count="224">
    <mergeCell ref="C129:Y130"/>
    <mergeCell ref="G213:Y213"/>
    <mergeCell ref="C232:E260"/>
    <mergeCell ref="G239:Y242"/>
    <mergeCell ref="B4:Z4"/>
    <mergeCell ref="B1:Z3"/>
    <mergeCell ref="G268:Y268"/>
    <mergeCell ref="G233:Y236"/>
    <mergeCell ref="K192:Y192"/>
    <mergeCell ref="K195:Y196"/>
    <mergeCell ref="G195:I196"/>
    <mergeCell ref="C217:Y217"/>
    <mergeCell ref="C212:E212"/>
    <mergeCell ref="C213:E213"/>
    <mergeCell ref="C185:Y185"/>
    <mergeCell ref="K190:Y191"/>
    <mergeCell ref="G237:Y237"/>
    <mergeCell ref="G243:Y243"/>
    <mergeCell ref="G249:Y249"/>
    <mergeCell ref="G255:Y255"/>
    <mergeCell ref="I201:Y201"/>
    <mergeCell ref="G160:Y160"/>
    <mergeCell ref="C97:Y98"/>
    <mergeCell ref="O110:Q110"/>
    <mergeCell ref="I202:Y203"/>
    <mergeCell ref="AB91:AB94"/>
    <mergeCell ref="G257:Y260"/>
    <mergeCell ref="G232:Y232"/>
    <mergeCell ref="G244:Y244"/>
    <mergeCell ref="G245:Y248"/>
    <mergeCell ref="G214:Y214"/>
    <mergeCell ref="G177:I177"/>
    <mergeCell ref="K177:Y177"/>
    <mergeCell ref="C230:Y230"/>
    <mergeCell ref="C210:Y210"/>
    <mergeCell ref="G238:Y238"/>
    <mergeCell ref="G157:Y157"/>
    <mergeCell ref="G250:Y250"/>
    <mergeCell ref="G251:Y254"/>
    <mergeCell ref="G256:Y256"/>
    <mergeCell ref="AB190:AB196"/>
    <mergeCell ref="AB185:AB188"/>
    <mergeCell ref="C99:Y99"/>
    <mergeCell ref="C151:E151"/>
    <mergeCell ref="G162:Y169"/>
    <mergeCell ref="S107:W107"/>
    <mergeCell ref="G124:Y124"/>
    <mergeCell ref="C105:E105"/>
    <mergeCell ref="C6:M6"/>
    <mergeCell ref="U6:X6"/>
    <mergeCell ref="O6:T6"/>
    <mergeCell ref="C9:Y9"/>
    <mergeCell ref="O43:U43"/>
    <mergeCell ref="C46:Y46"/>
    <mergeCell ref="G67:M67"/>
    <mergeCell ref="C10:Y10"/>
    <mergeCell ref="C42:Y42"/>
    <mergeCell ref="C43:E43"/>
    <mergeCell ref="G43:M43"/>
    <mergeCell ref="C27:K27"/>
    <mergeCell ref="C55:Y55"/>
    <mergeCell ref="W57:X57"/>
    <mergeCell ref="C47:E47"/>
    <mergeCell ref="C48:E50"/>
    <mergeCell ref="G47:Y47"/>
    <mergeCell ref="O26:W26"/>
    <mergeCell ref="O27:W27"/>
    <mergeCell ref="C8:Y8"/>
    <mergeCell ref="C25:M25"/>
    <mergeCell ref="C88:E88"/>
    <mergeCell ref="C16:Y16"/>
    <mergeCell ref="AB17:AB18"/>
    <mergeCell ref="AB81:AB82"/>
    <mergeCell ref="AB78:AB80"/>
    <mergeCell ref="O57:U57"/>
    <mergeCell ref="AB27:AB30"/>
    <mergeCell ref="C23:Y23"/>
    <mergeCell ref="C37:Y37"/>
    <mergeCell ref="G82:Y82"/>
    <mergeCell ref="C65:Y65"/>
    <mergeCell ref="C67:E67"/>
    <mergeCell ref="O67:Y67"/>
    <mergeCell ref="C80:E80"/>
    <mergeCell ref="G80:Y80"/>
    <mergeCell ref="C44:E44"/>
    <mergeCell ref="O74:T74"/>
    <mergeCell ref="U74:X74"/>
    <mergeCell ref="C68:E70"/>
    <mergeCell ref="C30:E30"/>
    <mergeCell ref="G29:H29"/>
    <mergeCell ref="G30:H30"/>
    <mergeCell ref="C26:K26"/>
    <mergeCell ref="C57:M58"/>
    <mergeCell ref="W58:X58"/>
    <mergeCell ref="E60:Y61"/>
    <mergeCell ref="O58:U58"/>
    <mergeCell ref="G44:M44"/>
    <mergeCell ref="O44:U44"/>
    <mergeCell ref="W44:Y44"/>
    <mergeCell ref="G48:Y50"/>
    <mergeCell ref="C18:Y18"/>
    <mergeCell ref="W43:Y43"/>
    <mergeCell ref="O25:Y25"/>
    <mergeCell ref="C29:E29"/>
    <mergeCell ref="O68:Y70"/>
    <mergeCell ref="C82:E82"/>
    <mergeCell ref="C74:M74"/>
    <mergeCell ref="C85:Y86"/>
    <mergeCell ref="G88:Y88"/>
    <mergeCell ref="S110:Y110"/>
    <mergeCell ref="G109:M109"/>
    <mergeCell ref="C119:E119"/>
    <mergeCell ref="Q119:U119"/>
    <mergeCell ref="C90:E90"/>
    <mergeCell ref="C92:E94"/>
    <mergeCell ref="G114:Y114"/>
    <mergeCell ref="O109:Q109"/>
    <mergeCell ref="G110:M110"/>
    <mergeCell ref="G115:Y115"/>
    <mergeCell ref="C112:Y112"/>
    <mergeCell ref="G92:Y92"/>
    <mergeCell ref="G93:Y93"/>
    <mergeCell ref="C100:Y100"/>
    <mergeCell ref="G104:Y104"/>
    <mergeCell ref="G105:Y105"/>
    <mergeCell ref="C115:E115"/>
    <mergeCell ref="G94:Y94"/>
    <mergeCell ref="S109:Y109"/>
    <mergeCell ref="G262:Y262"/>
    <mergeCell ref="C162:E169"/>
    <mergeCell ref="C190:E204"/>
    <mergeCell ref="G193:I194"/>
    <mergeCell ref="AB145:AB147"/>
    <mergeCell ref="AB162:AB169"/>
    <mergeCell ref="AB261:AB262"/>
    <mergeCell ref="C102:E102"/>
    <mergeCell ref="G102:Y102"/>
    <mergeCell ref="G146:Y147"/>
    <mergeCell ref="C104:E104"/>
    <mergeCell ref="C137:K137"/>
    <mergeCell ref="C177:E182"/>
    <mergeCell ref="G178:I179"/>
    <mergeCell ref="I119:M119"/>
    <mergeCell ref="C114:E114"/>
    <mergeCell ref="G155:J155"/>
    <mergeCell ref="E225:Y225"/>
    <mergeCell ref="E226:Y227"/>
    <mergeCell ref="G192:I192"/>
    <mergeCell ref="G190:I191"/>
    <mergeCell ref="E224:Y224"/>
    <mergeCell ref="K193:Y194"/>
    <mergeCell ref="G197:Y197"/>
    <mergeCell ref="I198:Y198"/>
    <mergeCell ref="I199:Y200"/>
    <mergeCell ref="K178:Y179"/>
    <mergeCell ref="C207:Y208"/>
    <mergeCell ref="C214:E214"/>
    <mergeCell ref="C123:E123"/>
    <mergeCell ref="O107:Q107"/>
    <mergeCell ref="C157:E157"/>
    <mergeCell ref="C150:E150"/>
    <mergeCell ref="C155:E155"/>
    <mergeCell ref="G150:Y150"/>
    <mergeCell ref="G151:Y151"/>
    <mergeCell ref="G121:Y121"/>
    <mergeCell ref="O155:Q155"/>
    <mergeCell ref="S155:W155"/>
    <mergeCell ref="C121:E121"/>
    <mergeCell ref="G145:Y145"/>
    <mergeCell ref="C145:E145"/>
    <mergeCell ref="C140:Y141"/>
    <mergeCell ref="C143:Y143"/>
    <mergeCell ref="C146:E146"/>
    <mergeCell ref="C126:E126"/>
    <mergeCell ref="C136:K136"/>
    <mergeCell ref="C160:E160"/>
    <mergeCell ref="AB112:AB115"/>
    <mergeCell ref="G126:Y126"/>
    <mergeCell ref="C172:Y172"/>
    <mergeCell ref="G180:I182"/>
    <mergeCell ref="E219:Y219"/>
    <mergeCell ref="K180:Y182"/>
    <mergeCell ref="C159:E159"/>
    <mergeCell ref="C107:E107"/>
    <mergeCell ref="C109:E110"/>
    <mergeCell ref="G107:J107"/>
    <mergeCell ref="AB172:AB175"/>
    <mergeCell ref="AB210:AB211"/>
    <mergeCell ref="C149:Y149"/>
    <mergeCell ref="C133:K133"/>
    <mergeCell ref="O133:W133"/>
    <mergeCell ref="C134:K134"/>
    <mergeCell ref="O134:W134"/>
    <mergeCell ref="C132:M132"/>
    <mergeCell ref="O132:Y132"/>
    <mergeCell ref="C124:E124"/>
    <mergeCell ref="I204:Y204"/>
    <mergeCell ref="G212:Y212"/>
    <mergeCell ref="AB212:AB213"/>
    <mergeCell ref="G123:Y123"/>
    <mergeCell ref="AB3:AB8"/>
    <mergeCell ref="AB11:AB16"/>
    <mergeCell ref="AB42:AB43"/>
    <mergeCell ref="G263:Y266"/>
    <mergeCell ref="G269:Y272"/>
    <mergeCell ref="AB118:AB126"/>
    <mergeCell ref="AB23:AB25"/>
    <mergeCell ref="E221:Y222"/>
    <mergeCell ref="AB224:AB227"/>
    <mergeCell ref="AB219:AB222"/>
    <mergeCell ref="G153:Y153"/>
    <mergeCell ref="C153:E153"/>
    <mergeCell ref="C11:Y11"/>
    <mergeCell ref="E62:Y63"/>
    <mergeCell ref="C35:Y35"/>
    <mergeCell ref="C12:Y12"/>
    <mergeCell ref="C77:Y78"/>
    <mergeCell ref="G90:Y90"/>
    <mergeCell ref="G68:M70"/>
    <mergeCell ref="AB107:AB110"/>
    <mergeCell ref="C117:Y117"/>
    <mergeCell ref="G159:Y159"/>
    <mergeCell ref="C262:E271"/>
    <mergeCell ref="AB87:AB90"/>
  </mergeCells>
  <dataValidations count="3">
    <dataValidation type="date" allowBlank="1" showInputMessage="1" showErrorMessage="1" sqref="Y26:Y27">
      <formula1>42736</formula1>
      <formula2>43100</formula2>
    </dataValidation>
    <dataValidation type="date" allowBlank="1" showInputMessage="1" showErrorMessage="1" sqref="M26:M27">
      <formula1>42736</formula1>
      <formula2>43100</formula2>
    </dataValidation>
    <dataValidation allowBlank="1" showInputMessage="1" sqref="C65:Y65"/>
  </dataValidations>
  <hyperlinks>
    <hyperlink ref="AB230" r:id="rId1" display="Typy výsledků VVI viz: http://www.vyzkum.cz/FrontClanek.aspx?idsekce=29415"/>
    <hyperlink ref="B4:Z4" r:id="rId2" display="  http://int.avcr.cz/dohody/ "/>
    <hyperlink ref="AB214" r:id="rId3"/>
  </hyperlinks>
  <pageMargins left="0.39370078740157483" right="0.39370078740157483" top="0.39370078740157483" bottom="0.39370078740157483" header="0.19685039370078741" footer="0.19685039370078741"/>
  <pageSetup paperSize="9" orientation="portrait" r:id="rId4"/>
  <headerFooter>
    <oddFooter>&amp;R&amp;"Arial,Obyčejné"&amp;8&amp;P / &amp;N</oddFooter>
  </headerFooter>
  <rowBreaks count="3" manualBreakCount="3">
    <brk id="71" max="16383" man="1"/>
    <brk id="138" min="1" max="25" man="1"/>
    <brk id="205" min="1" max="25" man="1"/>
  </rowBreaks>
  <ignoredErrors>
    <ignoredError sqref="C6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'Rozbalovaci seznamy'!$V$2:$V$16</xm:f>
          </x14:formula1>
          <xm:sqref>G268:Y268</xm:sqref>
        </x14:dataValidation>
        <x14:dataValidation type="list" allowBlank="1" showInputMessage="1" showErrorMessage="1">
          <x14:formula1>
            <xm:f>'Rozbalovaci seznamy'!$V$2:$V$16</xm:f>
          </x14:formula1>
          <xm:sqref>G244:Y244</xm:sqref>
        </x14:dataValidation>
        <x14:dataValidation type="list" allowBlank="1" showInputMessage="1" showErrorMessage="1">
          <x14:formula1>
            <xm:f>'Rozbalovaci seznamy'!$V$2:$V$16</xm:f>
          </x14:formula1>
          <xm:sqref>G250:Y250</xm:sqref>
        </x14:dataValidation>
        <x14:dataValidation type="list" allowBlank="1" showInputMessage="1" showErrorMessage="1">
          <x14:formula1>
            <xm:f>'Rozbalovaci seznamy'!$V$2:$V$16</xm:f>
          </x14:formula1>
          <xm:sqref>G256:Y256</xm:sqref>
        </x14:dataValidation>
        <x14:dataValidation type="list" allowBlank="1" showInputMessage="1" showErrorMessage="1">
          <x14:formula1>
            <xm:f>'Rozbalovaci seznamy'!$V$2:$V$16</xm:f>
          </x14:formula1>
          <xm:sqref>G262:Y262</xm:sqref>
        </x14:dataValidation>
        <x14:dataValidation type="list" allowBlank="1" showInputMessage="1" showErrorMessage="1">
          <x14:formula1>
            <xm:f>'Rozbalovaci seznamy'!$V$2:$V$16</xm:f>
          </x14:formula1>
          <xm:sqref>G232:Y232</xm:sqref>
        </x14:dataValidation>
        <x14:dataValidation type="list" allowBlank="1" showInputMessage="1" showErrorMessage="1">
          <x14:formula1>
            <xm:f>'Rozbalovaci seznamy'!$V$2:$V$16</xm:f>
          </x14:formula1>
          <xm:sqref>G238:Y238</xm:sqref>
        </x14:dataValidation>
        <x14:dataValidation type="list" allowBlank="1" showInputMessage="1" showErrorMessage="1">
          <x14:formula1>
            <xm:f>'Rozbalovaci seznamy'!$T$2:$T$116</xm:f>
          </x14:formula1>
          <xm:sqref>G212:Y214</xm:sqref>
        </x14:dataValidation>
        <x14:dataValidation type="list" allowBlank="1" showInputMessage="1" showErrorMessage="1">
          <x14:formula1>
            <xm:f>'Rozbalovaci seznamy'!$S$2:$S$3</xm:f>
          </x14:formula1>
          <xm:sqref>G107:J107</xm:sqref>
        </x14:dataValidation>
        <x14:dataValidation type="list" allowBlank="1" showInputMessage="1" showErrorMessage="1">
          <x14:formula1>
            <xm:f>'Rozbalovaci seznamy'!$S$2:$S$3</xm:f>
          </x14:formula1>
          <xm:sqref>G155:J155</xm:sqref>
        </x14:dataValidation>
        <x14:dataValidation type="list" allowBlank="1" showInputMessage="1" showErrorMessage="1">
          <x14:formula1>
            <xm:f>'Rozbalovaci seznamy'!$H$2:$H$4</xm:f>
          </x14:formula1>
          <xm:sqref>C18:Y18</xm:sqref>
        </x14:dataValidation>
        <x14:dataValidation type="list" allowBlank="1" showInputMessage="1" showErrorMessage="1">
          <x14:formula1>
            <xm:f>'Rozbalovaci seznamy'!$J$2:$J$58</xm:f>
          </x14:formula1>
          <xm:sqref>C37:Y37</xm:sqref>
        </x14:dataValidation>
        <x14:dataValidation type="list" allowBlank="1" showInputMessage="1" showErrorMessage="1">
          <x14:formula1>
            <xm:f>'Rozbalovaci seznamy'!$A$2:$A$9</xm:f>
          </x14:formula1>
          <xm:sqref>C11:Y11</xm:sqref>
        </x14:dataValidation>
        <x14:dataValidation type="list" allowBlank="1" showInputMessage="1" showErrorMessage="1">
          <x14:formula1>
            <xm:f>'Rozbalovaci seznamy'!$A$3:$A$91</xm:f>
          </x14:formula1>
          <xm:sqref>C11:Y11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6"/>
  <sheetViews>
    <sheetView showGridLines="0" topLeftCell="B1" zoomScaleNormal="100" zoomScaleSheetLayoutView="100" workbookViewId="0">
      <selection activeCell="J24" sqref="J24"/>
    </sheetView>
  </sheetViews>
  <sheetFormatPr defaultColWidth="3.28515625" defaultRowHeight="12.75" customHeight="1" x14ac:dyDescent="0.25"/>
  <cols>
    <col min="1" max="1" width="54" style="190" bestFit="1" customWidth="1"/>
    <col min="2" max="2" width="13.7109375" style="190" customWidth="1"/>
    <col min="3" max="3" width="11.5703125" style="190" customWidth="1"/>
    <col min="4" max="4" width="6.85546875" style="190" customWidth="1"/>
    <col min="5" max="5" width="39.140625" style="190" customWidth="1"/>
    <col min="6" max="6" width="46.42578125" style="190" customWidth="1"/>
    <col min="7" max="7" width="9.140625" style="190" customWidth="1"/>
    <col min="8" max="8" width="35.85546875" style="190" bestFit="1" customWidth="1"/>
    <col min="9" max="9" width="9" style="190" customWidth="1"/>
    <col min="10" max="10" width="48.28515625" style="190" bestFit="1" customWidth="1"/>
    <col min="11" max="11" width="44.28515625" style="190" customWidth="1"/>
    <col min="12" max="12" width="18.140625" style="190" customWidth="1"/>
    <col min="13" max="13" width="10.140625" style="190" customWidth="1"/>
    <col min="14" max="14" width="19" style="190" customWidth="1"/>
    <col min="15" max="17" width="10.140625" style="190" customWidth="1"/>
    <col min="18" max="18" width="34.5703125" style="190" customWidth="1"/>
    <col min="19" max="19" width="4.42578125" style="190" bestFit="1" customWidth="1"/>
    <col min="20" max="20" width="51.28515625" style="190" bestFit="1" customWidth="1"/>
    <col min="21" max="21" width="14.5703125" style="190" customWidth="1"/>
    <col min="22" max="22" width="104.28515625" style="190" bestFit="1" customWidth="1"/>
    <col min="23" max="23" width="12" style="190" hidden="1" customWidth="1"/>
    <col min="24" max="16384" width="3.28515625" style="190"/>
  </cols>
  <sheetData>
    <row r="1" spans="1:23" s="151" customFormat="1" ht="27.75" customHeight="1" x14ac:dyDescent="0.25">
      <c r="A1" s="150" t="s">
        <v>672</v>
      </c>
      <c r="B1" s="150" t="s">
        <v>671</v>
      </c>
      <c r="C1" s="150" t="s">
        <v>670</v>
      </c>
      <c r="D1" s="150" t="s">
        <v>673</v>
      </c>
      <c r="E1" s="150" t="s">
        <v>674</v>
      </c>
      <c r="F1" s="150" t="s">
        <v>675</v>
      </c>
      <c r="G1" s="150" t="s">
        <v>485</v>
      </c>
      <c r="H1" s="150" t="s">
        <v>688</v>
      </c>
      <c r="I1" s="154" t="s">
        <v>552</v>
      </c>
      <c r="J1" s="150" t="s">
        <v>676</v>
      </c>
      <c r="K1" s="150" t="s">
        <v>677</v>
      </c>
      <c r="L1" s="152" t="s">
        <v>678</v>
      </c>
      <c r="M1" s="152" t="s">
        <v>679</v>
      </c>
      <c r="N1" s="152" t="s">
        <v>680</v>
      </c>
      <c r="O1" s="150" t="s">
        <v>681</v>
      </c>
      <c r="P1" s="150" t="s">
        <v>682</v>
      </c>
      <c r="Q1" s="153" t="s">
        <v>683</v>
      </c>
      <c r="R1" s="150" t="s">
        <v>684</v>
      </c>
      <c r="S1" s="154" t="s">
        <v>66</v>
      </c>
      <c r="T1" s="150" t="s">
        <v>685</v>
      </c>
      <c r="U1" s="150" t="s">
        <v>687</v>
      </c>
      <c r="V1" s="150" t="s">
        <v>686</v>
      </c>
      <c r="W1" s="150" t="s">
        <v>689</v>
      </c>
    </row>
    <row r="2" spans="1:23" ht="12.75" customHeight="1" x14ac:dyDescent="0.25">
      <c r="A2" s="181" t="s">
        <v>397</v>
      </c>
      <c r="B2" s="182" t="s">
        <v>417</v>
      </c>
      <c r="C2" s="182" t="s">
        <v>456</v>
      </c>
      <c r="D2" s="182" t="s">
        <v>418</v>
      </c>
      <c r="E2" s="182" t="s">
        <v>419</v>
      </c>
      <c r="F2" s="182" t="s">
        <v>479</v>
      </c>
      <c r="G2" s="182" t="s">
        <v>410</v>
      </c>
      <c r="H2" s="183" t="s">
        <v>204</v>
      </c>
      <c r="I2" s="182" t="s">
        <v>554</v>
      </c>
      <c r="J2" s="184" t="s">
        <v>363</v>
      </c>
      <c r="K2" s="185" t="s">
        <v>534</v>
      </c>
      <c r="L2" s="186" t="s">
        <v>474</v>
      </c>
      <c r="M2" s="186" t="s">
        <v>285</v>
      </c>
      <c r="N2" s="186" t="s">
        <v>242</v>
      </c>
      <c r="O2" s="186">
        <v>8</v>
      </c>
      <c r="P2" s="187" t="s">
        <v>7</v>
      </c>
      <c r="Q2" s="186" t="s">
        <v>364</v>
      </c>
      <c r="R2" s="186"/>
      <c r="S2" s="188" t="s">
        <v>68</v>
      </c>
      <c r="T2" s="183" t="s">
        <v>80</v>
      </c>
      <c r="U2" s="182" t="s">
        <v>556</v>
      </c>
      <c r="V2" s="181" t="s">
        <v>61</v>
      </c>
      <c r="W2" s="189" t="s">
        <v>690</v>
      </c>
    </row>
    <row r="3" spans="1:23" ht="12.75" customHeight="1" x14ac:dyDescent="0.25">
      <c r="A3" s="181" t="s">
        <v>398</v>
      </c>
      <c r="B3" s="182" t="s">
        <v>402</v>
      </c>
      <c r="C3" s="182" t="s">
        <v>452</v>
      </c>
      <c r="D3" s="182" t="s">
        <v>403</v>
      </c>
      <c r="E3" s="182" t="s">
        <v>404</v>
      </c>
      <c r="F3" s="182" t="s">
        <v>480</v>
      </c>
      <c r="G3" s="182" t="s">
        <v>473</v>
      </c>
      <c r="H3" s="183" t="s">
        <v>2</v>
      </c>
      <c r="I3" s="182" t="s">
        <v>553</v>
      </c>
      <c r="J3" s="184" t="s">
        <v>365</v>
      </c>
      <c r="K3" s="185" t="s">
        <v>533</v>
      </c>
      <c r="L3" s="186" t="s">
        <v>366</v>
      </c>
      <c r="M3" s="186" t="s">
        <v>367</v>
      </c>
      <c r="N3" s="186" t="s">
        <v>222</v>
      </c>
      <c r="O3" s="186">
        <v>8</v>
      </c>
      <c r="P3" s="186" t="s">
        <v>7</v>
      </c>
      <c r="Q3" s="186" t="s">
        <v>368</v>
      </c>
      <c r="R3" s="185"/>
      <c r="S3" s="188" t="s">
        <v>67</v>
      </c>
      <c r="T3" s="183" t="s">
        <v>81</v>
      </c>
      <c r="U3" s="182" t="s">
        <v>557</v>
      </c>
      <c r="V3" s="181" t="s">
        <v>62</v>
      </c>
      <c r="W3" s="189" t="s">
        <v>691</v>
      </c>
    </row>
    <row r="4" spans="1:23" ht="12.75" customHeight="1" x14ac:dyDescent="0.25">
      <c r="A4" s="181" t="s">
        <v>399</v>
      </c>
      <c r="B4" s="182" t="s">
        <v>411</v>
      </c>
      <c r="C4" s="182" t="s">
        <v>411</v>
      </c>
      <c r="D4" s="182" t="s">
        <v>412</v>
      </c>
      <c r="E4" s="182" t="s">
        <v>413</v>
      </c>
      <c r="F4" s="182" t="s">
        <v>481</v>
      </c>
      <c r="G4" s="182" t="s">
        <v>410</v>
      </c>
      <c r="H4" s="183" t="s">
        <v>203</v>
      </c>
      <c r="I4" s="182" t="s">
        <v>555</v>
      </c>
      <c r="J4" s="184" t="s">
        <v>209</v>
      </c>
      <c r="K4" s="185" t="s">
        <v>488</v>
      </c>
      <c r="L4" s="186" t="s">
        <v>210</v>
      </c>
      <c r="M4" s="186" t="s">
        <v>211</v>
      </c>
      <c r="N4" s="186" t="s">
        <v>212</v>
      </c>
      <c r="O4" s="186">
        <v>1</v>
      </c>
      <c r="P4" s="187" t="s">
        <v>5</v>
      </c>
      <c r="Q4" s="186" t="s">
        <v>213</v>
      </c>
      <c r="R4" s="186"/>
      <c r="T4" s="183" t="s">
        <v>82</v>
      </c>
      <c r="U4" s="182" t="s">
        <v>558</v>
      </c>
      <c r="V4" s="181" t="s">
        <v>15</v>
      </c>
      <c r="W4" s="189" t="s">
        <v>692</v>
      </c>
    </row>
    <row r="5" spans="1:23" ht="12.75" customHeight="1" x14ac:dyDescent="0.25">
      <c r="A5" s="181" t="s">
        <v>400</v>
      </c>
      <c r="B5" s="182" t="s">
        <v>405</v>
      </c>
      <c r="C5" s="182" t="s">
        <v>453</v>
      </c>
      <c r="D5" s="182" t="s">
        <v>406</v>
      </c>
      <c r="E5" s="182" t="s">
        <v>407</v>
      </c>
      <c r="F5" s="182" t="s">
        <v>482</v>
      </c>
      <c r="G5" s="182" t="s">
        <v>745</v>
      </c>
      <c r="J5" s="184" t="s">
        <v>303</v>
      </c>
      <c r="K5" s="185" t="s">
        <v>512</v>
      </c>
      <c r="L5" s="186" t="s">
        <v>304</v>
      </c>
      <c r="M5" s="186" t="s">
        <v>305</v>
      </c>
      <c r="N5" s="186" t="s">
        <v>242</v>
      </c>
      <c r="O5" s="186">
        <v>5</v>
      </c>
      <c r="P5" s="187" t="s">
        <v>6</v>
      </c>
      <c r="Q5" s="186" t="s">
        <v>306</v>
      </c>
      <c r="R5" s="186"/>
      <c r="T5" s="183" t="s">
        <v>83</v>
      </c>
      <c r="U5" s="182" t="s">
        <v>559</v>
      </c>
      <c r="V5" s="181" t="s">
        <v>63</v>
      </c>
      <c r="W5" s="189" t="s">
        <v>693</v>
      </c>
    </row>
    <row r="6" spans="1:23" ht="12.75" customHeight="1" x14ac:dyDescent="0.25">
      <c r="A6" s="181" t="s">
        <v>401</v>
      </c>
      <c r="B6" s="182" t="s">
        <v>414</v>
      </c>
      <c r="C6" s="182" t="s">
        <v>455</v>
      </c>
      <c r="D6" s="182" t="s">
        <v>415</v>
      </c>
      <c r="E6" s="182" t="s">
        <v>416</v>
      </c>
      <c r="F6" s="182" t="s">
        <v>483</v>
      </c>
      <c r="G6" s="182" t="s">
        <v>410</v>
      </c>
      <c r="J6" s="184" t="s">
        <v>327</v>
      </c>
      <c r="K6" s="185" t="s">
        <v>547</v>
      </c>
      <c r="L6" s="186" t="s">
        <v>523</v>
      </c>
      <c r="M6" s="186" t="s">
        <v>328</v>
      </c>
      <c r="N6" s="186" t="s">
        <v>329</v>
      </c>
      <c r="O6" s="189">
        <v>6</v>
      </c>
      <c r="P6" s="191" t="s">
        <v>6</v>
      </c>
      <c r="Q6" s="189" t="s">
        <v>730</v>
      </c>
      <c r="R6" s="189"/>
      <c r="T6" s="183" t="s">
        <v>84</v>
      </c>
      <c r="U6" s="182" t="s">
        <v>560</v>
      </c>
      <c r="V6" s="181" t="s">
        <v>16</v>
      </c>
      <c r="W6" s="189" t="s">
        <v>694</v>
      </c>
    </row>
    <row r="7" spans="1:23" ht="12.75" customHeight="1" x14ac:dyDescent="0.25">
      <c r="A7" s="181" t="s">
        <v>716</v>
      </c>
      <c r="B7" s="182" t="s">
        <v>718</v>
      </c>
      <c r="C7" s="182" t="s">
        <v>719</v>
      </c>
      <c r="D7" s="182" t="s">
        <v>722</v>
      </c>
      <c r="E7" s="182" t="s">
        <v>723</v>
      </c>
      <c r="F7" s="182" t="s">
        <v>726</v>
      </c>
      <c r="G7" s="182" t="s">
        <v>728</v>
      </c>
      <c r="J7" s="192" t="s">
        <v>330</v>
      </c>
      <c r="K7" s="193" t="s">
        <v>548</v>
      </c>
      <c r="L7" s="186" t="s">
        <v>523</v>
      </c>
      <c r="M7" s="186" t="s">
        <v>328</v>
      </c>
      <c r="N7" s="186" t="s">
        <v>329</v>
      </c>
      <c r="O7" s="189">
        <v>6</v>
      </c>
      <c r="P7" s="191" t="s">
        <v>6</v>
      </c>
      <c r="Q7" s="189" t="s">
        <v>731</v>
      </c>
      <c r="R7" s="189"/>
      <c r="T7" s="183" t="s">
        <v>85</v>
      </c>
      <c r="U7" s="182" t="s">
        <v>561</v>
      </c>
      <c r="V7" s="181" t="s">
        <v>17</v>
      </c>
      <c r="W7" s="189" t="s">
        <v>695</v>
      </c>
    </row>
    <row r="8" spans="1:23" ht="12.75" customHeight="1" x14ac:dyDescent="0.25">
      <c r="A8" s="181" t="s">
        <v>460</v>
      </c>
      <c r="B8" s="182" t="s">
        <v>408</v>
      </c>
      <c r="C8" s="182" t="s">
        <v>454</v>
      </c>
      <c r="D8" s="182" t="s">
        <v>409</v>
      </c>
      <c r="E8" s="182" t="s">
        <v>462</v>
      </c>
      <c r="F8" s="182" t="s">
        <v>484</v>
      </c>
      <c r="G8" s="182" t="s">
        <v>473</v>
      </c>
      <c r="J8" s="192" t="s">
        <v>331</v>
      </c>
      <c r="K8" s="193" t="s">
        <v>551</v>
      </c>
      <c r="L8" s="186" t="s">
        <v>523</v>
      </c>
      <c r="M8" s="186" t="s">
        <v>328</v>
      </c>
      <c r="N8" s="186" t="s">
        <v>329</v>
      </c>
      <c r="O8" s="189">
        <v>6</v>
      </c>
      <c r="P8" s="191" t="s">
        <v>6</v>
      </c>
      <c r="Q8" s="189" t="s">
        <v>732</v>
      </c>
      <c r="R8" s="189"/>
      <c r="T8" s="183" t="s">
        <v>86</v>
      </c>
      <c r="U8" s="182" t="s">
        <v>562</v>
      </c>
      <c r="V8" s="181" t="s">
        <v>22</v>
      </c>
      <c r="W8" s="189" t="s">
        <v>696</v>
      </c>
    </row>
    <row r="9" spans="1:23" ht="12.75" customHeight="1" x14ac:dyDescent="0.25">
      <c r="A9" s="181" t="s">
        <v>717</v>
      </c>
      <c r="B9" s="182" t="s">
        <v>720</v>
      </c>
      <c r="C9" s="182" t="s">
        <v>721</v>
      </c>
      <c r="D9" s="182" t="s">
        <v>724</v>
      </c>
      <c r="E9" s="182" t="s">
        <v>725</v>
      </c>
      <c r="F9" s="182" t="s">
        <v>727</v>
      </c>
      <c r="G9" s="182" t="s">
        <v>473</v>
      </c>
      <c r="J9" s="192" t="s">
        <v>332</v>
      </c>
      <c r="K9" s="193" t="s">
        <v>550</v>
      </c>
      <c r="L9" s="186" t="s">
        <v>523</v>
      </c>
      <c r="M9" s="186" t="s">
        <v>328</v>
      </c>
      <c r="N9" s="186" t="s">
        <v>329</v>
      </c>
      <c r="O9" s="189">
        <v>6</v>
      </c>
      <c r="P9" s="191" t="s">
        <v>6</v>
      </c>
      <c r="Q9" s="189" t="s">
        <v>733</v>
      </c>
      <c r="R9" s="189"/>
      <c r="T9" s="183" t="s">
        <v>87</v>
      </c>
      <c r="U9" s="182" t="s">
        <v>563</v>
      </c>
      <c r="V9" s="181" t="s">
        <v>23</v>
      </c>
      <c r="W9" s="189" t="s">
        <v>697</v>
      </c>
    </row>
    <row r="10" spans="1:23" ht="12.75" customHeight="1" x14ac:dyDescent="0.25">
      <c r="A10" s="194"/>
      <c r="B10" s="195"/>
      <c r="C10" s="195"/>
      <c r="D10" s="195"/>
      <c r="E10" s="195"/>
      <c r="F10" s="195"/>
      <c r="G10" s="195"/>
      <c r="J10" s="192" t="s">
        <v>333</v>
      </c>
      <c r="K10" s="193" t="s">
        <v>549</v>
      </c>
      <c r="L10" s="186" t="s">
        <v>523</v>
      </c>
      <c r="M10" s="186" t="s">
        <v>328</v>
      </c>
      <c r="N10" s="186" t="s">
        <v>329</v>
      </c>
      <c r="O10" s="189">
        <v>6</v>
      </c>
      <c r="P10" s="191" t="s">
        <v>6</v>
      </c>
      <c r="Q10" s="189" t="s">
        <v>734</v>
      </c>
      <c r="R10" s="189"/>
      <c r="T10" s="183" t="s">
        <v>88</v>
      </c>
      <c r="U10" s="182" t="s">
        <v>564</v>
      </c>
      <c r="V10" s="181" t="s">
        <v>13</v>
      </c>
      <c r="W10" s="189" t="s">
        <v>698</v>
      </c>
    </row>
    <row r="11" spans="1:23" ht="12.75" customHeight="1" x14ac:dyDescent="0.25">
      <c r="A11" s="196"/>
      <c r="B11" s="197"/>
      <c r="C11" s="197"/>
      <c r="D11" s="197"/>
      <c r="E11" s="197"/>
      <c r="F11" s="197"/>
      <c r="G11" s="197"/>
      <c r="J11" s="184" t="s">
        <v>307</v>
      </c>
      <c r="K11" s="185" t="s">
        <v>513</v>
      </c>
      <c r="L11" s="186" t="s">
        <v>514</v>
      </c>
      <c r="M11" s="186" t="s">
        <v>515</v>
      </c>
      <c r="N11" s="186" t="s">
        <v>516</v>
      </c>
      <c r="O11" s="186">
        <v>5</v>
      </c>
      <c r="P11" s="187" t="s">
        <v>6</v>
      </c>
      <c r="Q11" s="186" t="s">
        <v>310</v>
      </c>
      <c r="R11" s="186"/>
      <c r="T11" s="183" t="s">
        <v>89</v>
      </c>
      <c r="U11" s="182" t="s">
        <v>565</v>
      </c>
      <c r="V11" s="181" t="s">
        <v>14</v>
      </c>
      <c r="W11" s="189" t="s">
        <v>699</v>
      </c>
    </row>
    <row r="12" spans="1:23" ht="12.75" customHeight="1" x14ac:dyDescent="0.25">
      <c r="A12" s="196"/>
      <c r="B12" s="197"/>
      <c r="C12" s="197"/>
      <c r="D12" s="197"/>
      <c r="E12" s="197"/>
      <c r="F12" s="197"/>
      <c r="G12" s="197"/>
      <c r="J12" s="184" t="s">
        <v>334</v>
      </c>
      <c r="K12" s="185" t="s">
        <v>524</v>
      </c>
      <c r="L12" s="186" t="s">
        <v>335</v>
      </c>
      <c r="M12" s="186" t="s">
        <v>336</v>
      </c>
      <c r="N12" s="186" t="s">
        <v>337</v>
      </c>
      <c r="O12" s="186">
        <v>6</v>
      </c>
      <c r="P12" s="186" t="s">
        <v>6</v>
      </c>
      <c r="Q12" s="186" t="s">
        <v>338</v>
      </c>
      <c r="R12" s="185"/>
      <c r="T12" s="183" t="s">
        <v>90</v>
      </c>
      <c r="U12" s="182" t="s">
        <v>566</v>
      </c>
      <c r="V12" s="181" t="s">
        <v>64</v>
      </c>
      <c r="W12" s="189" t="s">
        <v>700</v>
      </c>
    </row>
    <row r="13" spans="1:23" ht="12.75" customHeight="1" x14ac:dyDescent="0.25">
      <c r="A13" s="197"/>
      <c r="B13" s="197"/>
      <c r="C13" s="197"/>
      <c r="D13" s="197"/>
      <c r="E13" s="197"/>
      <c r="F13" s="197"/>
      <c r="G13" s="197"/>
      <c r="J13" s="184" t="s">
        <v>381</v>
      </c>
      <c r="K13" s="185" t="s">
        <v>539</v>
      </c>
      <c r="L13" s="186" t="s">
        <v>382</v>
      </c>
      <c r="M13" s="186" t="s">
        <v>357</v>
      </c>
      <c r="N13" s="186" t="s">
        <v>222</v>
      </c>
      <c r="O13" s="186">
        <v>9</v>
      </c>
      <c r="P13" s="187" t="s">
        <v>7</v>
      </c>
      <c r="Q13" s="186" t="s">
        <v>383</v>
      </c>
      <c r="R13" s="186"/>
      <c r="T13" s="183" t="s">
        <v>91</v>
      </c>
      <c r="U13" s="182" t="s">
        <v>567</v>
      </c>
      <c r="V13" s="181" t="s">
        <v>18</v>
      </c>
      <c r="W13" s="189" t="s">
        <v>701</v>
      </c>
    </row>
    <row r="14" spans="1:23" ht="12.75" customHeight="1" x14ac:dyDescent="0.25">
      <c r="A14" s="196"/>
      <c r="B14" s="197"/>
      <c r="C14" s="197"/>
      <c r="D14" s="197"/>
      <c r="E14" s="197"/>
      <c r="F14" s="197"/>
      <c r="G14" s="197"/>
      <c r="J14" s="184" t="s">
        <v>384</v>
      </c>
      <c r="K14" s="185" t="s">
        <v>540</v>
      </c>
      <c r="L14" s="186" t="s">
        <v>356</v>
      </c>
      <c r="M14" s="186" t="s">
        <v>357</v>
      </c>
      <c r="N14" s="186" t="s">
        <v>222</v>
      </c>
      <c r="O14" s="186">
        <v>9</v>
      </c>
      <c r="P14" s="187" t="s">
        <v>7</v>
      </c>
      <c r="Q14" s="186" t="s">
        <v>385</v>
      </c>
      <c r="R14" s="186"/>
      <c r="T14" s="183" t="s">
        <v>92</v>
      </c>
      <c r="U14" s="182" t="s">
        <v>568</v>
      </c>
      <c r="V14" s="181" t="s">
        <v>19</v>
      </c>
      <c r="W14" s="189" t="s">
        <v>702</v>
      </c>
    </row>
    <row r="15" spans="1:23" ht="12.75" customHeight="1" x14ac:dyDescent="0.25">
      <c r="A15" s="196"/>
      <c r="B15" s="197"/>
      <c r="C15" s="197"/>
      <c r="D15" s="197"/>
      <c r="E15" s="197"/>
      <c r="F15" s="197"/>
      <c r="G15" s="197"/>
      <c r="J15" s="184" t="s">
        <v>214</v>
      </c>
      <c r="K15" s="185" t="s">
        <v>489</v>
      </c>
      <c r="L15" s="186" t="s">
        <v>215</v>
      </c>
      <c r="M15" s="186" t="s">
        <v>216</v>
      </c>
      <c r="N15" s="186" t="s">
        <v>217</v>
      </c>
      <c r="O15" s="186">
        <v>1</v>
      </c>
      <c r="P15" s="187" t="s">
        <v>5</v>
      </c>
      <c r="Q15" s="186" t="s">
        <v>218</v>
      </c>
      <c r="R15" s="186"/>
      <c r="T15" s="183" t="s">
        <v>93</v>
      </c>
      <c r="U15" s="182" t="s">
        <v>569</v>
      </c>
      <c r="V15" s="181" t="s">
        <v>20</v>
      </c>
      <c r="W15" s="189" t="s">
        <v>703</v>
      </c>
    </row>
    <row r="16" spans="1:23" ht="12.75" customHeight="1" x14ac:dyDescent="0.25">
      <c r="B16" s="197"/>
      <c r="C16" s="197"/>
      <c r="D16" s="197"/>
      <c r="E16" s="197"/>
      <c r="F16" s="197"/>
      <c r="G16" s="197"/>
      <c r="J16" s="184" t="s">
        <v>311</v>
      </c>
      <c r="K16" s="185" t="s">
        <v>517</v>
      </c>
      <c r="L16" s="186" t="s">
        <v>308</v>
      </c>
      <c r="M16" s="186" t="s">
        <v>309</v>
      </c>
      <c r="N16" s="186" t="s">
        <v>268</v>
      </c>
      <c r="O16" s="186">
        <v>5</v>
      </c>
      <c r="P16" s="187" t="s">
        <v>6</v>
      </c>
      <c r="Q16" s="186" t="s">
        <v>312</v>
      </c>
      <c r="R16" s="186"/>
      <c r="T16" s="183" t="s">
        <v>94</v>
      </c>
      <c r="U16" s="182" t="s">
        <v>570</v>
      </c>
      <c r="V16" s="181" t="s">
        <v>21</v>
      </c>
      <c r="W16" s="189" t="s">
        <v>704</v>
      </c>
    </row>
    <row r="17" spans="10:23" ht="12.75" customHeight="1" x14ac:dyDescent="0.25">
      <c r="J17" s="184" t="s">
        <v>265</v>
      </c>
      <c r="K17" s="185" t="s">
        <v>501</v>
      </c>
      <c r="L17" s="186" t="s">
        <v>266</v>
      </c>
      <c r="M17" s="186" t="s">
        <v>267</v>
      </c>
      <c r="N17" s="186" t="s">
        <v>268</v>
      </c>
      <c r="O17" s="186">
        <v>3</v>
      </c>
      <c r="P17" s="187" t="s">
        <v>5</v>
      </c>
      <c r="Q17" s="186" t="s">
        <v>269</v>
      </c>
      <c r="R17" s="186"/>
      <c r="T17" s="183" t="s">
        <v>95</v>
      </c>
      <c r="U17" s="182" t="s">
        <v>571</v>
      </c>
      <c r="V17" s="196"/>
      <c r="W17" s="196"/>
    </row>
    <row r="18" spans="10:23" ht="12.75" customHeight="1" x14ac:dyDescent="0.25">
      <c r="J18" s="184" t="s">
        <v>270</v>
      </c>
      <c r="K18" s="185" t="s">
        <v>502</v>
      </c>
      <c r="L18" s="186" t="s">
        <v>271</v>
      </c>
      <c r="M18" s="186" t="s">
        <v>272</v>
      </c>
      <c r="N18" s="186" t="s">
        <v>251</v>
      </c>
      <c r="O18" s="186">
        <v>3</v>
      </c>
      <c r="P18" s="187" t="s">
        <v>5</v>
      </c>
      <c r="Q18" s="186" t="s">
        <v>273</v>
      </c>
      <c r="R18" s="186"/>
      <c r="T18" s="183" t="s">
        <v>96</v>
      </c>
      <c r="U18" s="182" t="s">
        <v>572</v>
      </c>
    </row>
    <row r="19" spans="10:23" ht="12.75" customHeight="1" x14ac:dyDescent="0.25">
      <c r="J19" s="184" t="s">
        <v>369</v>
      </c>
      <c r="K19" s="185" t="s">
        <v>535</v>
      </c>
      <c r="L19" s="186" t="s">
        <v>258</v>
      </c>
      <c r="M19" s="186" t="s">
        <v>259</v>
      </c>
      <c r="N19" s="186" t="s">
        <v>260</v>
      </c>
      <c r="O19" s="186">
        <v>8</v>
      </c>
      <c r="P19" s="187" t="s">
        <v>7</v>
      </c>
      <c r="Q19" s="186" t="s">
        <v>370</v>
      </c>
      <c r="R19" s="186"/>
      <c r="T19" s="183" t="s">
        <v>97</v>
      </c>
      <c r="U19" s="182" t="s">
        <v>573</v>
      </c>
    </row>
    <row r="20" spans="10:23" ht="12.75" customHeight="1" x14ac:dyDescent="0.25">
      <c r="J20" s="184" t="s">
        <v>345</v>
      </c>
      <c r="K20" s="185" t="s">
        <v>528</v>
      </c>
      <c r="L20" s="186" t="s">
        <v>60</v>
      </c>
      <c r="M20" s="186" t="s">
        <v>346</v>
      </c>
      <c r="N20" s="186" t="s">
        <v>222</v>
      </c>
      <c r="O20" s="186">
        <v>7</v>
      </c>
      <c r="P20" s="186" t="s">
        <v>7</v>
      </c>
      <c r="Q20" s="186" t="s">
        <v>347</v>
      </c>
      <c r="R20" s="185"/>
      <c r="T20" s="183" t="s">
        <v>98</v>
      </c>
      <c r="U20" s="182" t="s">
        <v>574</v>
      </c>
    </row>
    <row r="21" spans="10:23" ht="12.75" customHeight="1" x14ac:dyDescent="0.25">
      <c r="J21" s="184" t="s">
        <v>371</v>
      </c>
      <c r="K21" s="185" t="s">
        <v>536</v>
      </c>
      <c r="L21" s="186" t="s">
        <v>372</v>
      </c>
      <c r="M21" s="186" t="s">
        <v>246</v>
      </c>
      <c r="N21" s="186" t="s">
        <v>217</v>
      </c>
      <c r="O21" s="186">
        <v>8</v>
      </c>
      <c r="P21" s="187" t="s">
        <v>7</v>
      </c>
      <c r="Q21" s="186" t="s">
        <v>373</v>
      </c>
      <c r="R21" s="186"/>
      <c r="T21" s="183" t="s">
        <v>99</v>
      </c>
      <c r="U21" s="182" t="s">
        <v>545</v>
      </c>
    </row>
    <row r="22" spans="10:23" ht="12.75" customHeight="1" x14ac:dyDescent="0.25">
      <c r="J22" s="184" t="s">
        <v>219</v>
      </c>
      <c r="K22" s="185" t="s">
        <v>490</v>
      </c>
      <c r="L22" s="186" t="s">
        <v>220</v>
      </c>
      <c r="M22" s="186" t="s">
        <v>221</v>
      </c>
      <c r="N22" s="186" t="s">
        <v>222</v>
      </c>
      <c r="O22" s="186">
        <v>1</v>
      </c>
      <c r="P22" s="187" t="s">
        <v>5</v>
      </c>
      <c r="Q22" s="186" t="s">
        <v>223</v>
      </c>
      <c r="R22" s="186"/>
      <c r="T22" s="183" t="s">
        <v>100</v>
      </c>
      <c r="U22" s="182" t="s">
        <v>575</v>
      </c>
    </row>
    <row r="23" spans="10:23" ht="12.75" customHeight="1" x14ac:dyDescent="0.25">
      <c r="J23" s="184" t="s">
        <v>313</v>
      </c>
      <c r="K23" s="185" t="s">
        <v>518</v>
      </c>
      <c r="L23" s="186" t="s">
        <v>308</v>
      </c>
      <c r="M23" s="186" t="s">
        <v>309</v>
      </c>
      <c r="N23" s="186" t="s">
        <v>268</v>
      </c>
      <c r="O23" s="186">
        <v>5</v>
      </c>
      <c r="P23" s="187" t="s">
        <v>6</v>
      </c>
      <c r="Q23" s="186" t="s">
        <v>314</v>
      </c>
      <c r="R23" s="186"/>
      <c r="T23" s="183" t="s">
        <v>101</v>
      </c>
      <c r="U23" s="182" t="s">
        <v>576</v>
      </c>
    </row>
    <row r="24" spans="10:23" ht="12.75" customHeight="1" x14ac:dyDescent="0.25">
      <c r="J24" s="184" t="s">
        <v>348</v>
      </c>
      <c r="K24" s="185" t="s">
        <v>529</v>
      </c>
      <c r="L24" s="186" t="s">
        <v>349</v>
      </c>
      <c r="M24" s="186" t="s">
        <v>350</v>
      </c>
      <c r="N24" s="186" t="s">
        <v>222</v>
      </c>
      <c r="O24" s="186">
        <v>7</v>
      </c>
      <c r="P24" s="186" t="s">
        <v>7</v>
      </c>
      <c r="Q24" s="186" t="s">
        <v>351</v>
      </c>
      <c r="R24" s="185"/>
      <c r="T24" s="183" t="s">
        <v>102</v>
      </c>
      <c r="U24" s="182" t="s">
        <v>577</v>
      </c>
    </row>
    <row r="25" spans="10:23" ht="12.75" customHeight="1" x14ac:dyDescent="0.25">
      <c r="J25" s="184" t="s">
        <v>386</v>
      </c>
      <c r="K25" s="185" t="s">
        <v>541</v>
      </c>
      <c r="L25" s="186" t="s">
        <v>387</v>
      </c>
      <c r="M25" s="186" t="s">
        <v>233</v>
      </c>
      <c r="N25" s="186" t="s">
        <v>217</v>
      </c>
      <c r="O25" s="186">
        <v>9</v>
      </c>
      <c r="P25" s="187" t="s">
        <v>7</v>
      </c>
      <c r="Q25" s="186" t="s">
        <v>388</v>
      </c>
      <c r="R25" s="186"/>
      <c r="T25" s="183" t="s">
        <v>103</v>
      </c>
      <c r="U25" s="182" t="s">
        <v>578</v>
      </c>
    </row>
    <row r="26" spans="10:23" ht="12.75" customHeight="1" x14ac:dyDescent="0.25">
      <c r="J26" s="184" t="s">
        <v>352</v>
      </c>
      <c r="K26" s="185" t="s">
        <v>530</v>
      </c>
      <c r="L26" s="186" t="s">
        <v>353</v>
      </c>
      <c r="M26" s="186" t="s">
        <v>285</v>
      </c>
      <c r="N26" s="186" t="s">
        <v>242</v>
      </c>
      <c r="O26" s="186">
        <v>7</v>
      </c>
      <c r="P26" s="187" t="s">
        <v>7</v>
      </c>
      <c r="Q26" s="186" t="s">
        <v>354</v>
      </c>
      <c r="R26" s="186"/>
      <c r="T26" s="183" t="s">
        <v>104</v>
      </c>
      <c r="U26" s="182" t="s">
        <v>579</v>
      </c>
    </row>
    <row r="27" spans="10:23" ht="12.75" customHeight="1" x14ac:dyDescent="0.25">
      <c r="J27" s="184" t="s">
        <v>389</v>
      </c>
      <c r="K27" s="185" t="s">
        <v>542</v>
      </c>
      <c r="L27" s="186" t="s">
        <v>390</v>
      </c>
      <c r="M27" s="186" t="s">
        <v>357</v>
      </c>
      <c r="N27" s="186" t="s">
        <v>222</v>
      </c>
      <c r="O27" s="186">
        <v>9</v>
      </c>
      <c r="P27" s="187" t="s">
        <v>7</v>
      </c>
      <c r="Q27" s="186" t="s">
        <v>391</v>
      </c>
      <c r="R27" s="186"/>
      <c r="T27" s="183" t="s">
        <v>105</v>
      </c>
      <c r="U27" s="182" t="s">
        <v>580</v>
      </c>
    </row>
    <row r="28" spans="10:23" ht="12.75" customHeight="1" x14ac:dyDescent="0.25">
      <c r="J28" s="184" t="s">
        <v>355</v>
      </c>
      <c r="K28" s="185" t="s">
        <v>531</v>
      </c>
      <c r="L28" s="186" t="s">
        <v>356</v>
      </c>
      <c r="M28" s="186" t="s">
        <v>357</v>
      </c>
      <c r="N28" s="186" t="s">
        <v>222</v>
      </c>
      <c r="O28" s="186">
        <v>7</v>
      </c>
      <c r="P28" s="187" t="s">
        <v>7</v>
      </c>
      <c r="Q28" s="186" t="s">
        <v>358</v>
      </c>
      <c r="R28" s="186"/>
      <c r="T28" s="183" t="s">
        <v>106</v>
      </c>
      <c r="U28" s="182" t="s">
        <v>581</v>
      </c>
    </row>
    <row r="29" spans="10:23" ht="12.75" customHeight="1" x14ac:dyDescent="0.25">
      <c r="J29" s="184" t="s">
        <v>284</v>
      </c>
      <c r="K29" s="185" t="s">
        <v>509</v>
      </c>
      <c r="L29" s="186" t="s">
        <v>353</v>
      </c>
      <c r="M29" s="186" t="s">
        <v>285</v>
      </c>
      <c r="N29" s="186" t="s">
        <v>242</v>
      </c>
      <c r="O29" s="186">
        <v>4</v>
      </c>
      <c r="P29" s="187" t="s">
        <v>6</v>
      </c>
      <c r="Q29" s="186" t="s">
        <v>286</v>
      </c>
      <c r="R29" s="186"/>
      <c r="T29" s="183" t="s">
        <v>107</v>
      </c>
      <c r="U29" s="182" t="s">
        <v>582</v>
      </c>
    </row>
    <row r="30" spans="10:23" ht="12.75" customHeight="1" x14ac:dyDescent="0.25">
      <c r="J30" s="184" t="s">
        <v>287</v>
      </c>
      <c r="K30" s="185" t="s">
        <v>506</v>
      </c>
      <c r="L30" s="186" t="s">
        <v>478</v>
      </c>
      <c r="M30" s="186" t="s">
        <v>230</v>
      </c>
      <c r="N30" s="186" t="s">
        <v>478</v>
      </c>
      <c r="O30" s="186">
        <v>4</v>
      </c>
      <c r="P30" s="187" t="s">
        <v>6</v>
      </c>
      <c r="Q30" s="186" t="s">
        <v>288</v>
      </c>
      <c r="R30" s="186"/>
      <c r="T30" s="183" t="s">
        <v>108</v>
      </c>
      <c r="U30" s="182" t="s">
        <v>583</v>
      </c>
    </row>
    <row r="31" spans="10:23" ht="12.75" customHeight="1" x14ac:dyDescent="0.25">
      <c r="J31" s="184" t="s">
        <v>341</v>
      </c>
      <c r="K31" s="185" t="s">
        <v>525</v>
      </c>
      <c r="L31" s="186" t="s">
        <v>342</v>
      </c>
      <c r="M31" s="186" t="s">
        <v>343</v>
      </c>
      <c r="N31" s="186" t="s">
        <v>242</v>
      </c>
      <c r="O31" s="186">
        <v>6</v>
      </c>
      <c r="P31" s="187" t="s">
        <v>6</v>
      </c>
      <c r="Q31" s="186" t="s">
        <v>344</v>
      </c>
      <c r="R31" s="186"/>
      <c r="T31" s="183" t="s">
        <v>109</v>
      </c>
      <c r="U31" s="182" t="s">
        <v>584</v>
      </c>
    </row>
    <row r="32" spans="10:23" ht="12.75" customHeight="1" x14ac:dyDescent="0.25">
      <c r="J32" s="184" t="s">
        <v>374</v>
      </c>
      <c r="K32" s="185" t="s">
        <v>537</v>
      </c>
      <c r="L32" s="186" t="s">
        <v>375</v>
      </c>
      <c r="M32" s="186" t="s">
        <v>357</v>
      </c>
      <c r="N32" s="186" t="s">
        <v>222</v>
      </c>
      <c r="O32" s="186">
        <v>8</v>
      </c>
      <c r="P32" s="187" t="s">
        <v>7</v>
      </c>
      <c r="Q32" s="186" t="s">
        <v>376</v>
      </c>
      <c r="R32" s="186"/>
      <c r="T32" s="183" t="s">
        <v>110</v>
      </c>
      <c r="U32" s="182" t="s">
        <v>585</v>
      </c>
    </row>
    <row r="33" spans="1:21" ht="12.75" customHeight="1" x14ac:dyDescent="0.25">
      <c r="J33" s="184" t="s">
        <v>315</v>
      </c>
      <c r="K33" s="185" t="s">
        <v>519</v>
      </c>
      <c r="L33" s="186" t="s">
        <v>316</v>
      </c>
      <c r="M33" s="186" t="s">
        <v>295</v>
      </c>
      <c r="N33" s="186" t="s">
        <v>251</v>
      </c>
      <c r="O33" s="186">
        <v>5</v>
      </c>
      <c r="P33" s="187" t="s">
        <v>6</v>
      </c>
      <c r="Q33" s="186" t="s">
        <v>317</v>
      </c>
      <c r="R33" s="186"/>
      <c r="T33" s="183" t="s">
        <v>111</v>
      </c>
      <c r="U33" s="182" t="s">
        <v>586</v>
      </c>
    </row>
    <row r="34" spans="1:21" ht="12.75" customHeight="1" x14ac:dyDescent="0.25">
      <c r="J34" s="184" t="s">
        <v>318</v>
      </c>
      <c r="K34" s="185" t="s">
        <v>520</v>
      </c>
      <c r="L34" s="186" t="s">
        <v>308</v>
      </c>
      <c r="M34" s="186" t="s">
        <v>309</v>
      </c>
      <c r="N34" s="186" t="s">
        <v>268</v>
      </c>
      <c r="O34" s="186">
        <v>5</v>
      </c>
      <c r="P34" s="187" t="s">
        <v>6</v>
      </c>
      <c r="Q34" s="186" t="s">
        <v>319</v>
      </c>
      <c r="R34" s="186"/>
      <c r="T34" s="183" t="s">
        <v>112</v>
      </c>
      <c r="U34" s="182" t="s">
        <v>587</v>
      </c>
    </row>
    <row r="35" spans="1:21" ht="12.75" customHeight="1" x14ac:dyDescent="0.25">
      <c r="J35" s="192" t="s">
        <v>235</v>
      </c>
      <c r="K35" s="193" t="s">
        <v>494</v>
      </c>
      <c r="L35" s="186" t="s">
        <v>236</v>
      </c>
      <c r="M35" s="186" t="s">
        <v>237</v>
      </c>
      <c r="N35" s="186" t="s">
        <v>217</v>
      </c>
      <c r="O35" s="186">
        <v>2</v>
      </c>
      <c r="P35" s="187" t="s">
        <v>5</v>
      </c>
      <c r="Q35" s="186" t="s">
        <v>238</v>
      </c>
      <c r="R35" s="186"/>
      <c r="T35" s="183" t="s">
        <v>113</v>
      </c>
      <c r="U35" s="182" t="s">
        <v>588</v>
      </c>
    </row>
    <row r="36" spans="1:21" ht="12.75" customHeight="1" x14ac:dyDescent="0.25">
      <c r="J36" s="184" t="s">
        <v>289</v>
      </c>
      <c r="K36" s="185" t="s">
        <v>507</v>
      </c>
      <c r="L36" s="186" t="s">
        <v>290</v>
      </c>
      <c r="M36" s="186" t="s">
        <v>291</v>
      </c>
      <c r="N36" s="186" t="s">
        <v>217</v>
      </c>
      <c r="O36" s="186">
        <v>4</v>
      </c>
      <c r="P36" s="187" t="s">
        <v>6</v>
      </c>
      <c r="Q36" s="186" t="s">
        <v>292</v>
      </c>
      <c r="R36" s="186"/>
      <c r="T36" s="183" t="s">
        <v>114</v>
      </c>
      <c r="U36" s="182" t="s">
        <v>589</v>
      </c>
    </row>
    <row r="37" spans="1:21" ht="12.75" customHeight="1" x14ac:dyDescent="0.25">
      <c r="J37" s="184" t="s">
        <v>274</v>
      </c>
      <c r="K37" s="185" t="s">
        <v>503</v>
      </c>
      <c r="L37" s="186" t="s">
        <v>266</v>
      </c>
      <c r="M37" s="186" t="s">
        <v>267</v>
      </c>
      <c r="N37" s="186" t="s">
        <v>268</v>
      </c>
      <c r="O37" s="186">
        <v>3</v>
      </c>
      <c r="P37" s="187" t="s">
        <v>5</v>
      </c>
      <c r="Q37" s="186" t="s">
        <v>275</v>
      </c>
      <c r="R37" s="186"/>
      <c r="T37" s="183" t="s">
        <v>115</v>
      </c>
      <c r="U37" s="182" t="s">
        <v>590</v>
      </c>
    </row>
    <row r="38" spans="1:21" ht="12.75" customHeight="1" x14ac:dyDescent="0.25">
      <c r="J38" s="192" t="s">
        <v>239</v>
      </c>
      <c r="K38" s="193" t="s">
        <v>495</v>
      </c>
      <c r="L38" s="186" t="s">
        <v>240</v>
      </c>
      <c r="M38" s="186" t="s">
        <v>241</v>
      </c>
      <c r="N38" s="186" t="s">
        <v>242</v>
      </c>
      <c r="O38" s="186">
        <v>2</v>
      </c>
      <c r="P38" s="187" t="s">
        <v>5</v>
      </c>
      <c r="Q38" s="186" t="s">
        <v>243</v>
      </c>
      <c r="R38" s="186"/>
      <c r="T38" s="183" t="s">
        <v>116</v>
      </c>
      <c r="U38" s="182" t="s">
        <v>591</v>
      </c>
    </row>
    <row r="39" spans="1:21" ht="12.75" customHeight="1" x14ac:dyDescent="0.25">
      <c r="J39" s="192" t="s">
        <v>244</v>
      </c>
      <c r="K39" s="193" t="s">
        <v>496</v>
      </c>
      <c r="L39" s="186" t="s">
        <v>245</v>
      </c>
      <c r="M39" s="186" t="s">
        <v>246</v>
      </c>
      <c r="N39" s="186" t="s">
        <v>217</v>
      </c>
      <c r="O39" s="186">
        <v>2</v>
      </c>
      <c r="P39" s="187" t="s">
        <v>5</v>
      </c>
      <c r="Q39" s="186" t="s">
        <v>247</v>
      </c>
      <c r="R39" s="186"/>
      <c r="T39" s="183" t="s">
        <v>117</v>
      </c>
      <c r="U39" s="182" t="s">
        <v>592</v>
      </c>
    </row>
    <row r="40" spans="1:21" ht="12.75" customHeight="1" x14ac:dyDescent="0.25">
      <c r="A40" s="198"/>
      <c r="B40" s="198"/>
      <c r="C40" s="198"/>
      <c r="D40" s="198"/>
      <c r="E40" s="198"/>
      <c r="F40" s="198"/>
      <c r="G40" s="198"/>
      <c r="J40" s="184" t="s">
        <v>276</v>
      </c>
      <c r="K40" s="185" t="s">
        <v>504</v>
      </c>
      <c r="L40" s="186" t="s">
        <v>277</v>
      </c>
      <c r="M40" s="186" t="s">
        <v>278</v>
      </c>
      <c r="N40" s="186" t="s">
        <v>477</v>
      </c>
      <c r="O40" s="186">
        <v>3</v>
      </c>
      <c r="P40" s="187" t="s">
        <v>5</v>
      </c>
      <c r="Q40" s="186" t="s">
        <v>279</v>
      </c>
      <c r="R40" s="186"/>
      <c r="T40" s="183" t="s">
        <v>118</v>
      </c>
      <c r="U40" s="182" t="s">
        <v>593</v>
      </c>
    </row>
    <row r="41" spans="1:21" ht="12.75" customHeight="1" x14ac:dyDescent="0.25">
      <c r="A41" s="198"/>
      <c r="B41" s="198"/>
      <c r="C41" s="198"/>
      <c r="D41" s="198"/>
      <c r="E41" s="198"/>
      <c r="F41" s="198"/>
      <c r="G41" s="198"/>
      <c r="J41" s="184" t="s">
        <v>293</v>
      </c>
      <c r="K41" s="185" t="s">
        <v>508</v>
      </c>
      <c r="L41" s="186" t="s">
        <v>294</v>
      </c>
      <c r="M41" s="186" t="s">
        <v>295</v>
      </c>
      <c r="N41" s="186" t="s">
        <v>251</v>
      </c>
      <c r="O41" s="186">
        <v>4</v>
      </c>
      <c r="P41" s="187" t="s">
        <v>6</v>
      </c>
      <c r="Q41" s="186" t="s">
        <v>296</v>
      </c>
      <c r="R41" s="186"/>
      <c r="T41" s="183" t="s">
        <v>120</v>
      </c>
      <c r="U41" s="182" t="s">
        <v>595</v>
      </c>
    </row>
    <row r="42" spans="1:21" ht="12.75" customHeight="1" x14ac:dyDescent="0.25">
      <c r="A42" s="198"/>
      <c r="B42" s="198"/>
      <c r="C42" s="198"/>
      <c r="D42" s="198"/>
      <c r="E42" s="198"/>
      <c r="F42" s="198"/>
      <c r="G42" s="198"/>
      <c r="J42" s="184" t="s">
        <v>224</v>
      </c>
      <c r="K42" s="185" t="s">
        <v>491</v>
      </c>
      <c r="L42" s="186" t="s">
        <v>225</v>
      </c>
      <c r="M42" s="186" t="s">
        <v>226</v>
      </c>
      <c r="N42" s="186" t="s">
        <v>217</v>
      </c>
      <c r="O42" s="186">
        <v>1</v>
      </c>
      <c r="P42" s="187" t="s">
        <v>5</v>
      </c>
      <c r="Q42" s="186" t="s">
        <v>227</v>
      </c>
      <c r="R42" s="186"/>
      <c r="T42" s="183" t="s">
        <v>121</v>
      </c>
      <c r="U42" s="182" t="s">
        <v>596</v>
      </c>
    </row>
    <row r="43" spans="1:21" ht="12.75" customHeight="1" x14ac:dyDescent="0.25">
      <c r="A43" s="198"/>
      <c r="B43" s="198"/>
      <c r="C43" s="198"/>
      <c r="D43" s="198"/>
      <c r="E43" s="198"/>
      <c r="F43" s="198"/>
      <c r="G43" s="198"/>
      <c r="J43" s="184" t="s">
        <v>228</v>
      </c>
      <c r="K43" s="185" t="s">
        <v>492</v>
      </c>
      <c r="L43" s="186" t="s">
        <v>229</v>
      </c>
      <c r="M43" s="186" t="s">
        <v>230</v>
      </c>
      <c r="N43" s="186" t="s">
        <v>229</v>
      </c>
      <c r="O43" s="186">
        <v>1</v>
      </c>
      <c r="P43" s="187" t="s">
        <v>5</v>
      </c>
      <c r="Q43" s="186" t="s">
        <v>231</v>
      </c>
      <c r="R43" s="186"/>
      <c r="T43" s="183" t="s">
        <v>122</v>
      </c>
      <c r="U43" s="182" t="s">
        <v>597</v>
      </c>
    </row>
    <row r="44" spans="1:21" ht="12.75" customHeight="1" x14ac:dyDescent="0.25">
      <c r="A44" s="198"/>
      <c r="B44" s="198"/>
      <c r="C44" s="198"/>
      <c r="D44" s="198"/>
      <c r="E44" s="198"/>
      <c r="F44" s="198"/>
      <c r="G44" s="198"/>
      <c r="J44" s="184" t="s">
        <v>297</v>
      </c>
      <c r="K44" s="185" t="s">
        <v>510</v>
      </c>
      <c r="L44" s="186" t="s">
        <v>476</v>
      </c>
      <c r="M44" s="186" t="s">
        <v>298</v>
      </c>
      <c r="N44" s="186" t="s">
        <v>251</v>
      </c>
      <c r="O44" s="186">
        <v>4</v>
      </c>
      <c r="P44" s="187" t="s">
        <v>6</v>
      </c>
      <c r="Q44" s="186" t="s">
        <v>299</v>
      </c>
      <c r="R44" s="186"/>
      <c r="T44" s="183" t="s">
        <v>123</v>
      </c>
      <c r="U44" s="182" t="s">
        <v>598</v>
      </c>
    </row>
    <row r="45" spans="1:21" ht="12.75" customHeight="1" x14ac:dyDescent="0.25">
      <c r="A45" s="198"/>
      <c r="B45" s="198"/>
      <c r="C45" s="198"/>
      <c r="D45" s="198"/>
      <c r="E45" s="198"/>
      <c r="F45" s="198"/>
      <c r="G45" s="198"/>
      <c r="J45" s="184" t="s">
        <v>320</v>
      </c>
      <c r="K45" s="185" t="s">
        <v>521</v>
      </c>
      <c r="L45" s="186" t="s">
        <v>308</v>
      </c>
      <c r="M45" s="186" t="s">
        <v>309</v>
      </c>
      <c r="N45" s="186" t="s">
        <v>268</v>
      </c>
      <c r="O45" s="186">
        <v>5</v>
      </c>
      <c r="P45" s="187" t="s">
        <v>6</v>
      </c>
      <c r="Q45" s="186" t="s">
        <v>321</v>
      </c>
      <c r="R45" s="186"/>
      <c r="T45" s="183" t="s">
        <v>124</v>
      </c>
      <c r="U45" s="182" t="s">
        <v>599</v>
      </c>
    </row>
    <row r="46" spans="1:21" ht="12.75" customHeight="1" x14ac:dyDescent="0.25">
      <c r="A46" s="198"/>
      <c r="B46" s="198"/>
      <c r="C46" s="198"/>
      <c r="D46" s="198"/>
      <c r="E46" s="198"/>
      <c r="F46" s="198"/>
      <c r="G46" s="198"/>
      <c r="H46" s="198"/>
      <c r="J46" s="184" t="s">
        <v>300</v>
      </c>
      <c r="K46" s="185" t="s">
        <v>511</v>
      </c>
      <c r="L46" s="186" t="s">
        <v>475</v>
      </c>
      <c r="M46" s="186" t="s">
        <v>301</v>
      </c>
      <c r="N46" s="186" t="s">
        <v>251</v>
      </c>
      <c r="O46" s="186">
        <v>4</v>
      </c>
      <c r="P46" s="187" t="s">
        <v>6</v>
      </c>
      <c r="Q46" s="186" t="s">
        <v>302</v>
      </c>
      <c r="R46" s="186"/>
      <c r="T46" s="183" t="s">
        <v>125</v>
      </c>
      <c r="U46" s="182" t="s">
        <v>600</v>
      </c>
    </row>
    <row r="47" spans="1:21" ht="12.75" customHeight="1" x14ac:dyDescent="0.25">
      <c r="A47" s="198"/>
      <c r="B47" s="198"/>
      <c r="C47" s="198"/>
      <c r="D47" s="198"/>
      <c r="E47" s="198"/>
      <c r="F47" s="198"/>
      <c r="G47" s="198"/>
      <c r="H47" s="198"/>
      <c r="J47" s="184" t="s">
        <v>392</v>
      </c>
      <c r="K47" s="185" t="s">
        <v>543</v>
      </c>
      <c r="L47" s="186" t="s">
        <v>382</v>
      </c>
      <c r="M47" s="186" t="s">
        <v>357</v>
      </c>
      <c r="N47" s="186" t="s">
        <v>222</v>
      </c>
      <c r="O47" s="186">
        <v>9</v>
      </c>
      <c r="P47" s="187" t="s">
        <v>7</v>
      </c>
      <c r="Q47" s="186" t="s">
        <v>393</v>
      </c>
      <c r="R47" s="186"/>
      <c r="T47" s="183" t="s">
        <v>126</v>
      </c>
      <c r="U47" s="182" t="s">
        <v>601</v>
      </c>
    </row>
    <row r="48" spans="1:21" ht="12.75" customHeight="1" x14ac:dyDescent="0.25">
      <c r="A48" s="198"/>
      <c r="B48" s="198"/>
      <c r="C48" s="198"/>
      <c r="D48" s="198"/>
      <c r="E48" s="198"/>
      <c r="F48" s="198"/>
      <c r="G48" s="198"/>
      <c r="H48" s="198"/>
      <c r="J48" s="184" t="s">
        <v>248</v>
      </c>
      <c r="K48" s="185" t="s">
        <v>497</v>
      </c>
      <c r="L48" s="186" t="s">
        <v>249</v>
      </c>
      <c r="M48" s="186" t="s">
        <v>250</v>
      </c>
      <c r="N48" s="186" t="s">
        <v>251</v>
      </c>
      <c r="O48" s="186">
        <v>2</v>
      </c>
      <c r="P48" s="187" t="s">
        <v>5</v>
      </c>
      <c r="Q48" s="186" t="s">
        <v>252</v>
      </c>
      <c r="R48" s="186"/>
      <c r="T48" s="183" t="s">
        <v>127</v>
      </c>
      <c r="U48" s="182" t="s">
        <v>602</v>
      </c>
    </row>
    <row r="49" spans="1:21" ht="12.75" customHeight="1" x14ac:dyDescent="0.25">
      <c r="A49" s="198"/>
      <c r="B49" s="198"/>
      <c r="C49" s="198"/>
      <c r="D49" s="198"/>
      <c r="E49" s="198"/>
      <c r="F49" s="198"/>
      <c r="G49" s="198"/>
      <c r="H49" s="198"/>
      <c r="J49" s="184" t="s">
        <v>394</v>
      </c>
      <c r="K49" s="185" t="s">
        <v>544</v>
      </c>
      <c r="L49" s="186" t="s">
        <v>366</v>
      </c>
      <c r="M49" s="186" t="s">
        <v>395</v>
      </c>
      <c r="N49" s="186" t="s">
        <v>222</v>
      </c>
      <c r="O49" s="186">
        <v>9</v>
      </c>
      <c r="P49" s="187" t="s">
        <v>7</v>
      </c>
      <c r="Q49" s="186" t="s">
        <v>396</v>
      </c>
      <c r="R49" s="186"/>
      <c r="T49" s="183" t="s">
        <v>128</v>
      </c>
      <c r="U49" s="182" t="s">
        <v>603</v>
      </c>
    </row>
    <row r="50" spans="1:21" ht="12.75" customHeight="1" x14ac:dyDescent="0.25">
      <c r="A50" s="198"/>
      <c r="B50" s="198"/>
      <c r="C50" s="198"/>
      <c r="D50" s="198"/>
      <c r="E50" s="198"/>
      <c r="F50" s="198"/>
      <c r="G50" s="198"/>
      <c r="H50" s="198"/>
      <c r="J50" s="184" t="s">
        <v>377</v>
      </c>
      <c r="K50" s="185" t="s">
        <v>538</v>
      </c>
      <c r="L50" s="186" t="s">
        <v>378</v>
      </c>
      <c r="M50" s="186" t="s">
        <v>379</v>
      </c>
      <c r="N50" s="186" t="s">
        <v>222</v>
      </c>
      <c r="O50" s="186">
        <v>8</v>
      </c>
      <c r="P50" s="187" t="s">
        <v>7</v>
      </c>
      <c r="Q50" s="186" t="s">
        <v>380</v>
      </c>
      <c r="R50" s="186"/>
      <c r="T50" s="183" t="s">
        <v>129</v>
      </c>
      <c r="U50" s="182" t="s">
        <v>604</v>
      </c>
    </row>
    <row r="51" spans="1:21" ht="12.75" customHeight="1" x14ac:dyDescent="0.25">
      <c r="A51" s="198"/>
      <c r="B51" s="198"/>
      <c r="C51" s="198"/>
      <c r="D51" s="198"/>
      <c r="E51" s="198"/>
      <c r="F51" s="198"/>
      <c r="G51" s="198"/>
      <c r="H51" s="198"/>
      <c r="J51" s="184" t="s">
        <v>253</v>
      </c>
      <c r="K51" s="185" t="s">
        <v>498</v>
      </c>
      <c r="L51" s="186" t="s">
        <v>254</v>
      </c>
      <c r="M51" s="186" t="s">
        <v>255</v>
      </c>
      <c r="N51" s="186" t="s">
        <v>242</v>
      </c>
      <c r="O51" s="186">
        <v>2</v>
      </c>
      <c r="P51" s="187" t="s">
        <v>5</v>
      </c>
      <c r="Q51" s="186" t="s">
        <v>256</v>
      </c>
      <c r="R51" s="186"/>
      <c r="T51" s="183" t="s">
        <v>130</v>
      </c>
      <c r="U51" s="182" t="s">
        <v>605</v>
      </c>
    </row>
    <row r="52" spans="1:21" ht="12.75" customHeight="1" x14ac:dyDescent="0.25">
      <c r="H52" s="198"/>
      <c r="J52" s="184" t="s">
        <v>359</v>
      </c>
      <c r="K52" s="185" t="s">
        <v>532</v>
      </c>
      <c r="L52" s="186" t="s">
        <v>360</v>
      </c>
      <c r="M52" s="186" t="s">
        <v>361</v>
      </c>
      <c r="N52" s="186" t="s">
        <v>222</v>
      </c>
      <c r="O52" s="186">
        <v>7</v>
      </c>
      <c r="P52" s="187" t="s">
        <v>7</v>
      </c>
      <c r="Q52" s="186" t="s">
        <v>362</v>
      </c>
      <c r="R52" s="186"/>
      <c r="T52" s="183" t="s">
        <v>131</v>
      </c>
      <c r="U52" s="182" t="s">
        <v>606</v>
      </c>
    </row>
    <row r="53" spans="1:21" ht="12.75" customHeight="1" x14ac:dyDescent="0.25">
      <c r="H53" s="198"/>
      <c r="J53" s="184" t="s">
        <v>280</v>
      </c>
      <c r="K53" s="185" t="s">
        <v>505</v>
      </c>
      <c r="L53" s="186" t="s">
        <v>281</v>
      </c>
      <c r="M53" s="186" t="s">
        <v>282</v>
      </c>
      <c r="N53" s="186" t="s">
        <v>217</v>
      </c>
      <c r="O53" s="186">
        <v>3</v>
      </c>
      <c r="P53" s="187" t="s">
        <v>5</v>
      </c>
      <c r="Q53" s="186" t="s">
        <v>283</v>
      </c>
      <c r="R53" s="186"/>
      <c r="T53" s="183" t="s">
        <v>132</v>
      </c>
      <c r="U53" s="182" t="s">
        <v>607</v>
      </c>
    </row>
    <row r="54" spans="1:21" ht="12.75" customHeight="1" x14ac:dyDescent="0.25">
      <c r="H54" s="198"/>
      <c r="J54" s="184" t="s">
        <v>257</v>
      </c>
      <c r="K54" s="185" t="s">
        <v>500</v>
      </c>
      <c r="L54" s="186" t="s">
        <v>258</v>
      </c>
      <c r="M54" s="186" t="s">
        <v>259</v>
      </c>
      <c r="N54" s="186" t="s">
        <v>260</v>
      </c>
      <c r="O54" s="186">
        <v>2</v>
      </c>
      <c r="P54" s="187" t="s">
        <v>5</v>
      </c>
      <c r="Q54" s="186" t="s">
        <v>264</v>
      </c>
      <c r="R54" s="186"/>
      <c r="T54" s="183" t="s">
        <v>133</v>
      </c>
      <c r="U54" s="182" t="s">
        <v>608</v>
      </c>
    </row>
    <row r="55" spans="1:21" ht="12.75" customHeight="1" x14ac:dyDescent="0.25">
      <c r="H55" s="198"/>
      <c r="J55" s="192" t="s">
        <v>232</v>
      </c>
      <c r="K55" s="193" t="s">
        <v>493</v>
      </c>
      <c r="L55" s="186" t="s">
        <v>387</v>
      </c>
      <c r="M55" s="186" t="s">
        <v>233</v>
      </c>
      <c r="N55" s="186" t="s">
        <v>217</v>
      </c>
      <c r="O55" s="186">
        <v>1</v>
      </c>
      <c r="P55" s="187" t="s">
        <v>5</v>
      </c>
      <c r="Q55" s="186" t="s">
        <v>234</v>
      </c>
      <c r="R55" s="186"/>
      <c r="T55" s="183" t="s">
        <v>134</v>
      </c>
      <c r="U55" s="182" t="s">
        <v>609</v>
      </c>
    </row>
    <row r="56" spans="1:21" ht="12.75" customHeight="1" x14ac:dyDescent="0.25">
      <c r="H56" s="198"/>
      <c r="J56" s="184" t="s">
        <v>262</v>
      </c>
      <c r="K56" s="185" t="s">
        <v>499</v>
      </c>
      <c r="L56" s="186" t="s">
        <v>263</v>
      </c>
      <c r="M56" s="186" t="s">
        <v>246</v>
      </c>
      <c r="N56" s="186" t="s">
        <v>217</v>
      </c>
      <c r="O56" s="186">
        <v>2</v>
      </c>
      <c r="P56" s="187" t="s">
        <v>5</v>
      </c>
      <c r="Q56" s="186" t="s">
        <v>261</v>
      </c>
      <c r="R56" s="186"/>
      <c r="T56" s="183" t="s">
        <v>135</v>
      </c>
      <c r="U56" s="182" t="s">
        <v>610</v>
      </c>
    </row>
    <row r="57" spans="1:21" ht="12.75" customHeight="1" x14ac:dyDescent="0.25">
      <c r="H57" s="198"/>
      <c r="J57" s="184" t="s">
        <v>526</v>
      </c>
      <c r="K57" s="185" t="s">
        <v>527</v>
      </c>
      <c r="L57" s="186" t="s">
        <v>339</v>
      </c>
      <c r="M57" s="186" t="s">
        <v>340</v>
      </c>
      <c r="N57" s="186" t="s">
        <v>242</v>
      </c>
      <c r="O57" s="186">
        <v>6</v>
      </c>
      <c r="P57" s="187" t="s">
        <v>6</v>
      </c>
      <c r="Q57" s="186" t="s">
        <v>546</v>
      </c>
      <c r="R57" s="186"/>
      <c r="T57" s="183" t="s">
        <v>136</v>
      </c>
      <c r="U57" s="182" t="s">
        <v>611</v>
      </c>
    </row>
    <row r="58" spans="1:21" ht="12.75" customHeight="1" x14ac:dyDescent="0.25">
      <c r="J58" s="184" t="s">
        <v>322</v>
      </c>
      <c r="K58" s="185" t="s">
        <v>522</v>
      </c>
      <c r="L58" s="186" t="s">
        <v>323</v>
      </c>
      <c r="M58" s="186" t="s">
        <v>324</v>
      </c>
      <c r="N58" s="186" t="s">
        <v>325</v>
      </c>
      <c r="O58" s="186">
        <v>5</v>
      </c>
      <c r="P58" s="187" t="s">
        <v>6</v>
      </c>
      <c r="Q58" s="186" t="s">
        <v>326</v>
      </c>
      <c r="R58" s="186"/>
      <c r="T58" s="183" t="s">
        <v>137</v>
      </c>
      <c r="U58" s="182" t="s">
        <v>612</v>
      </c>
    </row>
    <row r="59" spans="1:21" ht="12.75" customHeight="1" x14ac:dyDescent="0.25">
      <c r="T59" s="183" t="s">
        <v>138</v>
      </c>
      <c r="U59" s="182" t="s">
        <v>613</v>
      </c>
    </row>
    <row r="60" spans="1:21" ht="12.75" customHeight="1" x14ac:dyDescent="0.25">
      <c r="T60" s="183" t="s">
        <v>139</v>
      </c>
      <c r="U60" s="182" t="s">
        <v>614</v>
      </c>
    </row>
    <row r="61" spans="1:21" ht="12.75" customHeight="1" x14ac:dyDescent="0.25">
      <c r="T61" s="183" t="s">
        <v>140</v>
      </c>
      <c r="U61" s="182" t="s">
        <v>615</v>
      </c>
    </row>
    <row r="62" spans="1:21" ht="12.75" customHeight="1" x14ac:dyDescent="0.25">
      <c r="T62" s="183" t="s">
        <v>141</v>
      </c>
      <c r="U62" s="182" t="s">
        <v>616</v>
      </c>
    </row>
    <row r="63" spans="1:21" ht="12.75" customHeight="1" x14ac:dyDescent="0.25">
      <c r="T63" s="183" t="s">
        <v>142</v>
      </c>
      <c r="U63" s="182" t="s">
        <v>617</v>
      </c>
    </row>
    <row r="64" spans="1:21" ht="12.75" customHeight="1" x14ac:dyDescent="0.25">
      <c r="T64" s="183" t="s">
        <v>487</v>
      </c>
      <c r="U64" s="182" t="s">
        <v>618</v>
      </c>
    </row>
    <row r="65" spans="1:21" ht="12.75" customHeight="1" x14ac:dyDescent="0.25">
      <c r="T65" s="183" t="s">
        <v>143</v>
      </c>
      <c r="U65" s="182" t="s">
        <v>619</v>
      </c>
    </row>
    <row r="66" spans="1:21" ht="12.75" customHeight="1" x14ac:dyDescent="0.25">
      <c r="T66" s="183" t="s">
        <v>144</v>
      </c>
      <c r="U66" s="182" t="s">
        <v>620</v>
      </c>
    </row>
    <row r="67" spans="1:21" ht="12.75" customHeight="1" x14ac:dyDescent="0.25">
      <c r="T67" s="183" t="s">
        <v>145</v>
      </c>
      <c r="U67" s="182" t="s">
        <v>621</v>
      </c>
    </row>
    <row r="68" spans="1:21" ht="12.75" customHeight="1" x14ac:dyDescent="0.25">
      <c r="T68" s="183" t="s">
        <v>146</v>
      </c>
      <c r="U68" s="182" t="s">
        <v>622</v>
      </c>
    </row>
    <row r="69" spans="1:21" ht="12.75" customHeight="1" x14ac:dyDescent="0.25">
      <c r="A69" s="180"/>
      <c r="B69" s="180"/>
      <c r="C69" s="199"/>
      <c r="D69" s="199"/>
      <c r="E69" s="199"/>
      <c r="F69" s="199"/>
      <c r="G69" s="199"/>
      <c r="T69" s="183" t="s">
        <v>147</v>
      </c>
      <c r="U69" s="182" t="s">
        <v>623</v>
      </c>
    </row>
    <row r="70" spans="1:21" ht="12.75" customHeight="1" x14ac:dyDescent="0.25">
      <c r="A70" s="199"/>
      <c r="B70" s="199"/>
      <c r="C70" s="199"/>
      <c r="D70" s="199"/>
      <c r="E70" s="199"/>
      <c r="F70" s="199"/>
      <c r="G70" s="199"/>
      <c r="T70" s="183" t="s">
        <v>148</v>
      </c>
      <c r="U70" s="182" t="s">
        <v>624</v>
      </c>
    </row>
    <row r="71" spans="1:21" ht="12.75" customHeight="1" x14ac:dyDescent="0.25">
      <c r="A71" s="199"/>
      <c r="B71" s="199"/>
      <c r="C71" s="199"/>
      <c r="D71" s="199"/>
      <c r="E71" s="199"/>
      <c r="F71" s="199"/>
      <c r="G71" s="199"/>
      <c r="T71" s="183" t="s">
        <v>149</v>
      </c>
      <c r="U71" s="182" t="s">
        <v>625</v>
      </c>
    </row>
    <row r="72" spans="1:21" ht="12.75" customHeight="1" x14ac:dyDescent="0.25">
      <c r="A72" s="199"/>
      <c r="B72" s="199"/>
      <c r="C72" s="199"/>
      <c r="D72" s="199"/>
      <c r="E72" s="199"/>
      <c r="F72" s="199"/>
      <c r="G72" s="199"/>
      <c r="T72" s="183" t="s">
        <v>150</v>
      </c>
      <c r="U72" s="182" t="s">
        <v>626</v>
      </c>
    </row>
    <row r="73" spans="1:21" ht="12.75" customHeight="1" x14ac:dyDescent="0.25">
      <c r="A73" s="180"/>
      <c r="B73" s="199"/>
      <c r="C73" s="199"/>
      <c r="D73" s="199"/>
      <c r="E73" s="199"/>
      <c r="F73" s="199"/>
      <c r="G73" s="199"/>
      <c r="T73" s="183" t="s">
        <v>151</v>
      </c>
      <c r="U73" s="182" t="s">
        <v>627</v>
      </c>
    </row>
    <row r="74" spans="1:21" ht="12.75" customHeight="1" x14ac:dyDescent="0.25">
      <c r="A74" s="199"/>
      <c r="B74" s="199"/>
      <c r="C74" s="199"/>
      <c r="D74" s="199"/>
      <c r="E74" s="199"/>
      <c r="F74" s="199"/>
      <c r="G74" s="199"/>
      <c r="T74" s="183" t="s">
        <v>152</v>
      </c>
      <c r="U74" s="182" t="s">
        <v>628</v>
      </c>
    </row>
    <row r="75" spans="1:21" ht="12.75" customHeight="1" x14ac:dyDescent="0.25">
      <c r="A75" s="199"/>
      <c r="B75" s="199"/>
      <c r="C75" s="199"/>
      <c r="D75" s="199"/>
      <c r="E75" s="199"/>
      <c r="F75" s="199"/>
      <c r="G75" s="199"/>
      <c r="T75" s="183" t="s">
        <v>153</v>
      </c>
      <c r="U75" s="182" t="s">
        <v>629</v>
      </c>
    </row>
    <row r="76" spans="1:21" ht="12.75" customHeight="1" x14ac:dyDescent="0.25">
      <c r="A76" s="199"/>
      <c r="B76" s="199"/>
      <c r="C76" s="199"/>
      <c r="D76" s="199"/>
      <c r="E76" s="199"/>
      <c r="F76" s="199"/>
      <c r="G76" s="199"/>
      <c r="T76" s="183" t="s">
        <v>154</v>
      </c>
      <c r="U76" s="182" t="s">
        <v>630</v>
      </c>
    </row>
    <row r="77" spans="1:21" ht="12.75" customHeight="1" x14ac:dyDescent="0.25">
      <c r="A77" s="199"/>
      <c r="B77" s="199"/>
      <c r="C77" s="199"/>
      <c r="D77" s="199"/>
      <c r="E77" s="199"/>
      <c r="F77" s="199"/>
      <c r="G77" s="199"/>
      <c r="T77" s="183" t="s">
        <v>155</v>
      </c>
      <c r="U77" s="182" t="s">
        <v>631</v>
      </c>
    </row>
    <row r="78" spans="1:21" ht="12.75" customHeight="1" x14ac:dyDescent="0.25">
      <c r="A78" s="199"/>
      <c r="B78" s="199"/>
      <c r="C78" s="199"/>
      <c r="D78" s="199"/>
      <c r="E78" s="199"/>
      <c r="F78" s="199"/>
      <c r="G78" s="199"/>
      <c r="T78" s="183" t="s">
        <v>156</v>
      </c>
      <c r="U78" s="182" t="s">
        <v>632</v>
      </c>
    </row>
    <row r="79" spans="1:21" ht="12.75" customHeight="1" x14ac:dyDescent="0.25">
      <c r="A79" s="199"/>
      <c r="B79" s="199"/>
      <c r="C79" s="199"/>
      <c r="D79" s="199"/>
      <c r="E79" s="199"/>
      <c r="F79" s="199"/>
      <c r="G79" s="199"/>
      <c r="T79" s="183" t="s">
        <v>157</v>
      </c>
      <c r="U79" s="182" t="s">
        <v>633</v>
      </c>
    </row>
    <row r="80" spans="1:21" ht="12.75" customHeight="1" x14ac:dyDescent="0.25">
      <c r="A80" s="199"/>
      <c r="B80" s="199"/>
      <c r="C80" s="199"/>
      <c r="D80" s="199"/>
      <c r="E80" s="199"/>
      <c r="F80" s="199"/>
      <c r="G80" s="199"/>
      <c r="T80" s="183" t="s">
        <v>158</v>
      </c>
      <c r="U80" s="182" t="s">
        <v>634</v>
      </c>
    </row>
    <row r="81" spans="1:21" ht="12.75" customHeight="1" x14ac:dyDescent="0.25">
      <c r="A81" s="199"/>
      <c r="B81" s="199"/>
      <c r="C81" s="199"/>
      <c r="D81" s="199"/>
      <c r="E81" s="199"/>
      <c r="F81" s="199"/>
      <c r="G81" s="199"/>
      <c r="T81" s="183" t="s">
        <v>159</v>
      </c>
      <c r="U81" s="182" t="s">
        <v>635</v>
      </c>
    </row>
    <row r="82" spans="1:21" ht="12.75" customHeight="1" x14ac:dyDescent="0.25">
      <c r="A82" s="199"/>
      <c r="B82" s="199"/>
      <c r="C82" s="199"/>
      <c r="D82" s="199"/>
      <c r="E82" s="199"/>
      <c r="F82" s="199"/>
      <c r="G82" s="199"/>
      <c r="T82" s="183" t="s">
        <v>160</v>
      </c>
      <c r="U82" s="182" t="s">
        <v>636</v>
      </c>
    </row>
    <row r="83" spans="1:21" ht="12.75" customHeight="1" x14ac:dyDescent="0.25">
      <c r="A83" s="199"/>
      <c r="B83" s="199"/>
      <c r="C83" s="199"/>
      <c r="D83" s="199"/>
      <c r="E83" s="199"/>
      <c r="F83" s="199"/>
      <c r="G83" s="199"/>
      <c r="T83" s="183" t="s">
        <v>161</v>
      </c>
      <c r="U83" s="182" t="s">
        <v>637</v>
      </c>
    </row>
    <row r="84" spans="1:21" ht="12.75" customHeight="1" x14ac:dyDescent="0.25">
      <c r="A84" s="200"/>
      <c r="B84" s="196"/>
      <c r="C84" s="196"/>
      <c r="D84" s="196"/>
      <c r="E84" s="196"/>
      <c r="F84" s="196"/>
      <c r="G84" s="196"/>
      <c r="T84" s="183" t="s">
        <v>162</v>
      </c>
      <c r="U84" s="182" t="s">
        <v>638</v>
      </c>
    </row>
    <row r="85" spans="1:21" ht="12.75" customHeight="1" x14ac:dyDescent="0.25">
      <c r="A85" s="196"/>
      <c r="B85" s="196"/>
      <c r="C85" s="196"/>
      <c r="D85" s="196"/>
      <c r="E85" s="196"/>
      <c r="F85" s="196"/>
      <c r="G85" s="196"/>
      <c r="T85" s="183" t="s">
        <v>163</v>
      </c>
      <c r="U85" s="182" t="s">
        <v>639</v>
      </c>
    </row>
    <row r="86" spans="1:21" s="199" customFormat="1" ht="12.75" customHeight="1" x14ac:dyDescent="0.25">
      <c r="A86" s="201"/>
      <c r="B86" s="201"/>
      <c r="C86" s="201"/>
      <c r="D86" s="201"/>
      <c r="E86" s="201"/>
      <c r="F86" s="201"/>
      <c r="G86" s="201"/>
      <c r="T86" s="181" t="s">
        <v>164</v>
      </c>
      <c r="U86" s="189" t="s">
        <v>640</v>
      </c>
    </row>
    <row r="87" spans="1:21" s="199" customFormat="1" ht="12.75" customHeight="1" x14ac:dyDescent="0.25">
      <c r="A87" s="201"/>
      <c r="B87" s="201"/>
      <c r="C87" s="201"/>
      <c r="D87" s="201"/>
      <c r="E87" s="201"/>
      <c r="F87" s="201"/>
      <c r="G87" s="201"/>
      <c r="T87" s="181" t="s">
        <v>165</v>
      </c>
      <c r="U87" s="189" t="s">
        <v>641</v>
      </c>
    </row>
    <row r="88" spans="1:21" s="199" customFormat="1" ht="12.75" customHeight="1" x14ac:dyDescent="0.25">
      <c r="A88" s="201"/>
      <c r="B88" s="201"/>
      <c r="C88" s="201"/>
      <c r="D88" s="201"/>
      <c r="E88" s="201"/>
      <c r="F88" s="201"/>
      <c r="G88" s="201"/>
      <c r="T88" s="181" t="s">
        <v>166</v>
      </c>
      <c r="U88" s="189" t="s">
        <v>642</v>
      </c>
    </row>
    <row r="89" spans="1:21" s="199" customFormat="1" ht="12.75" customHeight="1" x14ac:dyDescent="0.25">
      <c r="A89" s="201"/>
      <c r="B89" s="201"/>
      <c r="C89" s="201"/>
      <c r="D89" s="201"/>
      <c r="E89" s="201"/>
      <c r="F89" s="201"/>
      <c r="G89" s="201"/>
      <c r="T89" s="181" t="s">
        <v>167</v>
      </c>
      <c r="U89" s="189" t="s">
        <v>643</v>
      </c>
    </row>
    <row r="90" spans="1:21" s="199" customFormat="1" ht="12.75" customHeight="1" x14ac:dyDescent="0.25">
      <c r="A90" s="201"/>
      <c r="B90" s="201"/>
      <c r="C90" s="201"/>
      <c r="D90" s="201"/>
      <c r="E90" s="201"/>
      <c r="F90" s="201"/>
      <c r="G90" s="201"/>
      <c r="T90" s="181" t="s">
        <v>168</v>
      </c>
      <c r="U90" s="189" t="s">
        <v>644</v>
      </c>
    </row>
    <row r="91" spans="1:21" s="199" customFormat="1" ht="12.75" customHeight="1" x14ac:dyDescent="0.25">
      <c r="A91" s="201"/>
      <c r="B91" s="201"/>
      <c r="C91" s="201"/>
      <c r="D91" s="201"/>
      <c r="E91" s="201"/>
      <c r="F91" s="201"/>
      <c r="G91" s="201"/>
      <c r="T91" s="181" t="s">
        <v>119</v>
      </c>
      <c r="U91" s="189" t="s">
        <v>594</v>
      </c>
    </row>
    <row r="92" spans="1:21" s="199" customFormat="1" ht="12.75" customHeight="1" x14ac:dyDescent="0.25">
      <c r="A92" s="201"/>
      <c r="B92" s="201"/>
      <c r="C92" s="201"/>
      <c r="D92" s="201"/>
      <c r="E92" s="201"/>
      <c r="F92" s="201"/>
      <c r="G92" s="201"/>
      <c r="H92" s="201"/>
      <c r="T92" s="181" t="s">
        <v>169</v>
      </c>
      <c r="U92" s="189" t="s">
        <v>645</v>
      </c>
    </row>
    <row r="93" spans="1:21" s="199" customFormat="1" ht="12.75" customHeight="1" x14ac:dyDescent="0.25">
      <c r="A93" s="201"/>
      <c r="B93" s="201"/>
      <c r="C93" s="201"/>
      <c r="D93" s="201"/>
      <c r="E93" s="201"/>
      <c r="F93" s="201"/>
      <c r="G93" s="201"/>
      <c r="H93" s="201"/>
      <c r="T93" s="181" t="s">
        <v>170</v>
      </c>
      <c r="U93" s="189" t="s">
        <v>646</v>
      </c>
    </row>
    <row r="94" spans="1:21" s="199" customFormat="1" ht="12.75" customHeight="1" x14ac:dyDescent="0.25">
      <c r="A94" s="201"/>
      <c r="B94" s="201"/>
      <c r="C94" s="201"/>
      <c r="D94" s="201"/>
      <c r="E94" s="201"/>
      <c r="F94" s="201"/>
      <c r="G94" s="201"/>
      <c r="H94" s="201"/>
      <c r="T94" s="181" t="s">
        <v>171</v>
      </c>
      <c r="U94" s="189" t="s">
        <v>647</v>
      </c>
    </row>
    <row r="95" spans="1:21" s="199" customFormat="1" ht="12.75" customHeight="1" x14ac:dyDescent="0.25">
      <c r="A95" s="201"/>
      <c r="B95" s="201"/>
      <c r="C95" s="201"/>
      <c r="D95" s="201"/>
      <c r="E95" s="201"/>
      <c r="F95" s="201"/>
      <c r="G95" s="201"/>
      <c r="H95" s="201"/>
      <c r="T95" s="181" t="s">
        <v>172</v>
      </c>
      <c r="U95" s="189" t="s">
        <v>648</v>
      </c>
    </row>
    <row r="96" spans="1:21" s="199" customFormat="1" ht="12.75" customHeight="1" x14ac:dyDescent="0.25">
      <c r="A96" s="201"/>
      <c r="B96" s="201"/>
      <c r="C96" s="201"/>
      <c r="D96" s="201"/>
      <c r="E96" s="201"/>
      <c r="F96" s="201"/>
      <c r="G96" s="201"/>
      <c r="H96" s="201"/>
      <c r="T96" s="181" t="s">
        <v>173</v>
      </c>
      <c r="U96" s="189" t="s">
        <v>649</v>
      </c>
    </row>
    <row r="97" spans="1:21" s="199" customFormat="1" ht="12.75" customHeight="1" x14ac:dyDescent="0.25">
      <c r="A97" s="201"/>
      <c r="B97" s="201"/>
      <c r="C97" s="201"/>
      <c r="D97" s="201"/>
      <c r="E97" s="201"/>
      <c r="F97" s="201"/>
      <c r="G97" s="201"/>
      <c r="H97" s="201"/>
      <c r="T97" s="181" t="s">
        <v>486</v>
      </c>
      <c r="U97" s="189" t="s">
        <v>650</v>
      </c>
    </row>
    <row r="98" spans="1:21" s="199" customFormat="1" ht="12.75" customHeight="1" x14ac:dyDescent="0.25">
      <c r="A98" s="201"/>
      <c r="B98" s="201"/>
      <c r="C98" s="201"/>
      <c r="D98" s="201"/>
      <c r="E98" s="201"/>
      <c r="F98" s="201"/>
      <c r="G98" s="201"/>
      <c r="H98" s="201"/>
      <c r="T98" s="181" t="s">
        <v>174</v>
      </c>
      <c r="U98" s="189" t="s">
        <v>651</v>
      </c>
    </row>
    <row r="99" spans="1:21" s="199" customFormat="1" ht="12.75" customHeight="1" x14ac:dyDescent="0.25">
      <c r="A99" s="201"/>
      <c r="B99" s="201"/>
      <c r="C99" s="201"/>
      <c r="D99" s="201"/>
      <c r="E99" s="201"/>
      <c r="F99" s="201"/>
      <c r="G99" s="201"/>
      <c r="H99" s="201"/>
      <c r="T99" s="181" t="s">
        <v>175</v>
      </c>
      <c r="U99" s="189" t="s">
        <v>652</v>
      </c>
    </row>
    <row r="100" spans="1:21" s="199" customFormat="1" ht="12.75" customHeight="1" x14ac:dyDescent="0.25">
      <c r="A100" s="201"/>
      <c r="B100" s="201"/>
      <c r="C100" s="201"/>
      <c r="D100" s="201"/>
      <c r="E100" s="201"/>
      <c r="F100" s="201"/>
      <c r="G100" s="201"/>
      <c r="H100" s="201"/>
      <c r="T100" s="181" t="s">
        <v>176</v>
      </c>
      <c r="U100" s="189" t="s">
        <v>653</v>
      </c>
    </row>
    <row r="101" spans="1:21" s="199" customFormat="1" ht="12.75" customHeight="1" x14ac:dyDescent="0.25">
      <c r="A101" s="201"/>
      <c r="B101" s="201"/>
      <c r="C101" s="201"/>
      <c r="D101" s="201"/>
      <c r="E101" s="201"/>
      <c r="F101" s="201"/>
      <c r="G101" s="201"/>
      <c r="H101" s="201"/>
      <c r="T101" s="181" t="s">
        <v>177</v>
      </c>
      <c r="U101" s="189" t="s">
        <v>654</v>
      </c>
    </row>
    <row r="102" spans="1:21" s="199" customFormat="1" ht="12.75" customHeight="1" x14ac:dyDescent="0.25">
      <c r="A102" s="201"/>
      <c r="B102" s="201"/>
      <c r="C102" s="201"/>
      <c r="D102" s="201"/>
      <c r="E102" s="201"/>
      <c r="F102" s="201"/>
      <c r="G102" s="201"/>
      <c r="H102" s="201"/>
      <c r="T102" s="181" t="s">
        <v>178</v>
      </c>
      <c r="U102" s="189" t="s">
        <v>655</v>
      </c>
    </row>
    <row r="103" spans="1:21" s="199" customFormat="1" ht="12.75" customHeight="1" x14ac:dyDescent="0.25">
      <c r="A103" s="201"/>
      <c r="B103" s="201"/>
      <c r="C103" s="201"/>
      <c r="D103" s="201"/>
      <c r="E103" s="201"/>
      <c r="F103" s="201"/>
      <c r="G103" s="201"/>
      <c r="H103" s="201"/>
      <c r="T103" s="181" t="s">
        <v>179</v>
      </c>
      <c r="U103" s="189" t="s">
        <v>656</v>
      </c>
    </row>
    <row r="104" spans="1:21" s="199" customFormat="1" ht="12.75" customHeight="1" x14ac:dyDescent="0.25">
      <c r="A104" s="201"/>
      <c r="B104" s="201"/>
      <c r="C104" s="201"/>
      <c r="D104" s="201"/>
      <c r="E104" s="201"/>
      <c r="F104" s="201"/>
      <c r="G104" s="201"/>
      <c r="H104" s="201"/>
      <c r="T104" s="181" t="s">
        <v>180</v>
      </c>
      <c r="U104" s="189" t="s">
        <v>657</v>
      </c>
    </row>
    <row r="105" spans="1:21" s="199" customFormat="1" ht="12.75" customHeight="1" x14ac:dyDescent="0.25">
      <c r="A105" s="202"/>
      <c r="B105" s="202"/>
      <c r="C105" s="203"/>
      <c r="D105" s="203"/>
      <c r="E105" s="203"/>
      <c r="F105" s="203"/>
      <c r="G105" s="203"/>
      <c r="H105" s="201"/>
      <c r="T105" s="181" t="s">
        <v>181</v>
      </c>
      <c r="U105" s="189" t="s">
        <v>658</v>
      </c>
    </row>
    <row r="106" spans="1:21" s="199" customFormat="1" ht="12.75" customHeight="1" x14ac:dyDescent="0.25">
      <c r="A106" s="203"/>
      <c r="B106" s="203"/>
      <c r="C106" s="203"/>
      <c r="D106" s="203"/>
      <c r="E106" s="203"/>
      <c r="F106" s="203"/>
      <c r="G106" s="203"/>
      <c r="H106" s="201"/>
      <c r="T106" s="181" t="s">
        <v>182</v>
      </c>
      <c r="U106" s="189" t="s">
        <v>659</v>
      </c>
    </row>
    <row r="107" spans="1:21" s="199" customFormat="1" ht="12.75" customHeight="1" x14ac:dyDescent="0.25">
      <c r="H107" s="201"/>
      <c r="T107" s="181" t="s">
        <v>183</v>
      </c>
      <c r="U107" s="189" t="s">
        <v>660</v>
      </c>
    </row>
    <row r="108" spans="1:21" s="199" customFormat="1" ht="12.75" customHeight="1" x14ac:dyDescent="0.25">
      <c r="H108" s="201"/>
      <c r="T108" s="181" t="s">
        <v>184</v>
      </c>
      <c r="U108" s="189" t="s">
        <v>661</v>
      </c>
    </row>
    <row r="109" spans="1:21" s="199" customFormat="1" ht="12.75" customHeight="1" x14ac:dyDescent="0.25">
      <c r="A109" s="190"/>
      <c r="B109" s="190"/>
      <c r="C109" s="190"/>
      <c r="D109" s="190"/>
      <c r="E109" s="190"/>
      <c r="F109" s="190"/>
      <c r="G109" s="190"/>
      <c r="H109" s="201"/>
      <c r="T109" s="181" t="s">
        <v>185</v>
      </c>
      <c r="U109" s="189" t="s">
        <v>662</v>
      </c>
    </row>
    <row r="110" spans="1:21" s="199" customFormat="1" ht="12.75" customHeight="1" x14ac:dyDescent="0.25">
      <c r="A110" s="190"/>
      <c r="B110" s="190"/>
      <c r="C110" s="190"/>
      <c r="D110" s="190"/>
      <c r="E110" s="190"/>
      <c r="F110" s="190"/>
      <c r="G110" s="190"/>
      <c r="H110" s="201"/>
      <c r="T110" s="181" t="s">
        <v>186</v>
      </c>
      <c r="U110" s="189" t="s">
        <v>663</v>
      </c>
    </row>
    <row r="111" spans="1:21" s="199" customFormat="1" ht="12.75" customHeight="1" x14ac:dyDescent="0.25">
      <c r="A111" s="190"/>
      <c r="B111" s="190"/>
      <c r="C111" s="190"/>
      <c r="D111" s="190"/>
      <c r="E111" s="190"/>
      <c r="F111" s="190"/>
      <c r="G111" s="190"/>
      <c r="H111" s="203"/>
      <c r="T111" s="181" t="s">
        <v>187</v>
      </c>
      <c r="U111" s="189" t="s">
        <v>664</v>
      </c>
    </row>
    <row r="112" spans="1:21" s="199" customFormat="1" ht="12.75" customHeight="1" x14ac:dyDescent="0.25">
      <c r="A112" s="190"/>
      <c r="B112" s="190"/>
      <c r="C112" s="190"/>
      <c r="D112" s="190"/>
      <c r="E112" s="190"/>
      <c r="F112" s="190"/>
      <c r="G112" s="190"/>
      <c r="H112" s="203"/>
      <c r="T112" s="181" t="s">
        <v>188</v>
      </c>
      <c r="U112" s="189" t="s">
        <v>665</v>
      </c>
    </row>
    <row r="113" spans="1:21" s="199" customFormat="1" ht="12.75" customHeight="1" x14ac:dyDescent="0.25">
      <c r="A113" s="190"/>
      <c r="B113" s="190"/>
      <c r="C113" s="190"/>
      <c r="D113" s="190"/>
      <c r="E113" s="190"/>
      <c r="F113" s="190"/>
      <c r="G113" s="190"/>
      <c r="T113" s="181" t="s">
        <v>189</v>
      </c>
      <c r="U113" s="189" t="s">
        <v>666</v>
      </c>
    </row>
    <row r="114" spans="1:21" s="199" customFormat="1" ht="12.75" customHeight="1" x14ac:dyDescent="0.25">
      <c r="A114" s="190"/>
      <c r="B114" s="190"/>
      <c r="C114" s="190"/>
      <c r="D114" s="190"/>
      <c r="E114" s="190"/>
      <c r="F114" s="190"/>
      <c r="G114" s="190"/>
      <c r="T114" s="181" t="s">
        <v>190</v>
      </c>
      <c r="U114" s="189" t="s">
        <v>667</v>
      </c>
    </row>
    <row r="115" spans="1:21" ht="12.75" customHeight="1" x14ac:dyDescent="0.25">
      <c r="T115" s="183" t="s">
        <v>191</v>
      </c>
      <c r="U115" s="182" t="s">
        <v>668</v>
      </c>
    </row>
    <row r="116" spans="1:21" ht="12.75" customHeight="1" x14ac:dyDescent="0.25">
      <c r="T116" s="183" t="s">
        <v>192</v>
      </c>
      <c r="U116" s="182" t="s">
        <v>669</v>
      </c>
    </row>
  </sheetData>
  <sheetProtection algorithmName="SHA-512" hashValue="32r72T+BUQe9CdxybkdSLMAr52ZBTmJ3SxPAc68/TDVP0KflOHJ3jDsI6UnWTqdO/JKmQOpBwzKb0GNh6wsrcg==" saltValue="6mGoDeWPS/OmTCUzO8+68g==" spinCount="100000" sheet="1" selectLockedCells="1"/>
  <sortState ref="H2:I4">
    <sortCondition ref="H2:H4"/>
  </sortState>
  <pageMargins left="0.39370078740157483" right="0.39370078740157483" top="0.39370078740157483" bottom="0.39370078740157483" header="0.19685039370078741" footer="0.19685039370078741"/>
  <pageSetup paperSize="9" scale="55" orientation="portrait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Formular</vt:lpstr>
      <vt:lpstr>Rozbalovaci seznamy</vt:lpstr>
      <vt:lpstr>Formular!Oblast_tisku</vt:lpstr>
      <vt:lpstr>'Rozbalovaci seznamy'!Oblast_tisku</vt:lpstr>
    </vt:vector>
  </TitlesOfParts>
  <Company>SSČ AV ČR, v. v. 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Vlachova Jana</dc:creator>
  <cp:lastModifiedBy>Rachacova Karolina</cp:lastModifiedBy>
  <cp:lastPrinted>2016-06-22T11:58:08Z</cp:lastPrinted>
  <dcterms:created xsi:type="dcterms:W3CDTF">2011-10-24T07:09:37Z</dcterms:created>
  <dcterms:modified xsi:type="dcterms:W3CDTF">2017-03-03T12:01:49Z</dcterms:modified>
</cp:coreProperties>
</file>